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6.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7.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8.xml" ContentType="application/vnd.openxmlformats-officedocument.drawing+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ThisWorkbook" defaultThemeVersion="124226"/>
  <bookViews>
    <workbookView xWindow="0" yWindow="0" windowWidth="21600" windowHeight="9135" tabRatio="880" activeTab="5"/>
  </bookViews>
  <sheets>
    <sheet name="Portada." sheetId="1" r:id="rId1"/>
    <sheet name="Suscripción y Rescate cuotas" sheetId="4" r:id="rId2"/>
    <sheet name="Límite de participación y relac" sheetId="8" r:id="rId3"/>
    <sheet name="Valoración diaria de la cuota" sheetId="5" r:id="rId4"/>
    <sheet name="Información Diaria a public" sheetId="13" r:id="rId5"/>
    <sheet name="Portafolio de Inversiones RF" sheetId="14" r:id="rId6"/>
    <sheet name="Portafolio de Inversiones - MM" sheetId="15" r:id="rId7"/>
    <sheet name="Portafolio de Inversiones-RV " sheetId="16" r:id="rId8"/>
    <sheet name="Porcentaje de liquidez" sheetId="17" r:id="rId9"/>
    <sheet name="Hoja1" sheetId="12" state="hidden" r:id="rId10"/>
  </sheets>
  <externalReferences>
    <externalReference r:id="rId11"/>
    <externalReference r:id="rId12"/>
    <externalReference r:id="rId13"/>
    <externalReference r:id="rId14"/>
    <externalReference r:id="rId15"/>
    <externalReference r:id="rId16"/>
  </externalReferences>
  <definedNames>
    <definedName name="_xlnm._FilterDatabase" localSheetId="2" hidden="1">'Límite de participación y relac'!$C$8:$I$11</definedName>
    <definedName name="_xlnm._FilterDatabase" localSheetId="8" hidden="1">'Porcentaje de liquidez'!$C$8:$I$11</definedName>
    <definedName name="_xlnm._FilterDatabase" localSheetId="6" hidden="1">'Portafolio de Inversiones - MM'!$C$8:$P$11</definedName>
    <definedName name="_xlnm._FilterDatabase" localSheetId="5" hidden="1">'Portafolio de Inversiones RF'!$C$6:$W$6</definedName>
    <definedName name="_xlnm._FilterDatabase" localSheetId="7" hidden="1">'Portafolio de Inversiones-RV '!$C$8:$P$8</definedName>
    <definedName name="_xlnm._FilterDatabase" localSheetId="1" hidden="1">'Suscripción y Rescate cuotas'!$C$8:$L$11</definedName>
    <definedName name="mm" localSheetId="4">[1]Filas!$A$20:$E$20</definedName>
    <definedName name="mm" localSheetId="8">[2]Filas!$A$20:$E$20</definedName>
    <definedName name="mm" localSheetId="6">[1]Filas!$A$20:$E$20</definedName>
    <definedName name="mm" localSheetId="5">[1]Filas!$A$20:$E$20</definedName>
    <definedName name="mm" localSheetId="7">[1]Filas!$A$20:$E$20</definedName>
    <definedName name="MM">Hoja1!$A$4:$E$4</definedName>
    <definedName name="otras" localSheetId="8">[2]Filas!$A$22:$D$22</definedName>
    <definedName name="otras">[1]Filas!$A$22:$D$22</definedName>
    <definedName name="_xlnm.Print_Area" localSheetId="4">'Información Diaria a public'!$A$1:$N$35</definedName>
    <definedName name="rf" localSheetId="4">[1]Filas!$A$18:$G$18</definedName>
    <definedName name="rf" localSheetId="8">[2]Filas!$A$18:$G$18</definedName>
    <definedName name="rf" localSheetId="6">[1]Filas!$A$18:$G$18</definedName>
    <definedName name="rf" localSheetId="5">[1]Filas!$A$18:$G$18</definedName>
    <definedName name="rf" localSheetId="7">[1]Filas!$A$18:$G$18</definedName>
    <definedName name="RF" comment="Portafolio de RF">Hoja1!$A$2:$G$2</definedName>
    <definedName name="RV">Hoja1!$A$6:$D$6</definedName>
  </definedNames>
  <calcPr calcId="152511"/>
</workbook>
</file>

<file path=xl/calcChain.xml><?xml version="1.0" encoding="utf-8"?>
<calcChain xmlns="http://schemas.openxmlformats.org/spreadsheetml/2006/main">
  <c r="P10" i="5" l="1"/>
  <c r="R10" i="5"/>
  <c r="I11" i="17" l="1"/>
  <c r="I10" i="17"/>
  <c r="I9" i="17"/>
  <c r="I12" i="17" s="1"/>
  <c r="K11" i="16"/>
  <c r="K10" i="16"/>
  <c r="K9" i="16"/>
  <c r="P11" i="15"/>
  <c r="O11" i="15"/>
  <c r="J11" i="15"/>
  <c r="P10" i="15"/>
  <c r="O10" i="15"/>
  <c r="J10" i="15"/>
  <c r="P9" i="15"/>
  <c r="O9" i="15"/>
  <c r="J9" i="15"/>
  <c r="W9" i="14"/>
  <c r="V9" i="14"/>
  <c r="P9" i="14"/>
  <c r="W8" i="14"/>
  <c r="V8" i="14"/>
  <c r="P8" i="14"/>
  <c r="W7" i="14"/>
  <c r="V7" i="14"/>
  <c r="P7" i="14"/>
  <c r="R12" i="5"/>
  <c r="H12" i="5"/>
  <c r="K12" i="5" s="1"/>
  <c r="R11" i="5"/>
  <c r="H11" i="5"/>
  <c r="K11" i="5" s="1"/>
  <c r="H10" i="5"/>
  <c r="K10" i="5" s="1"/>
  <c r="H13" i="8"/>
  <c r="I11" i="8"/>
  <c r="I10" i="8"/>
  <c r="I9" i="8"/>
  <c r="J11" i="4"/>
  <c r="H11" i="4"/>
  <c r="J10" i="4"/>
  <c r="H10" i="4"/>
  <c r="J9" i="4"/>
  <c r="H9" i="4"/>
  <c r="H12" i="4" s="1"/>
  <c r="K13" i="16" l="1"/>
  <c r="J13" i="15"/>
  <c r="J14" i="15"/>
  <c r="J15" i="15" s="1"/>
  <c r="P10" i="14"/>
  <c r="P11" i="14"/>
  <c r="P12" i="14" s="1"/>
  <c r="O10" i="5"/>
  <c r="O12" i="5"/>
  <c r="P12" i="5" s="1"/>
  <c r="O11" i="5"/>
  <c r="P11" i="5" s="1"/>
</calcChain>
</file>

<file path=xl/sharedStrings.xml><?xml version="1.0" encoding="utf-8"?>
<sst xmlns="http://schemas.openxmlformats.org/spreadsheetml/2006/main" count="422" uniqueCount="247">
  <si>
    <t xml:space="preserve">AVISO </t>
  </si>
  <si>
    <t>RNC Supervisado:</t>
  </si>
  <si>
    <t>No. de RMVP del Fondo reportado</t>
  </si>
  <si>
    <t>Moneda en la cual se reporta</t>
  </si>
  <si>
    <t>Fecha de suscripción o Rescate</t>
  </si>
  <si>
    <t>Monto Suscrito</t>
  </si>
  <si>
    <t>Valor diario de la cuota del día t</t>
  </si>
  <si>
    <t>Cantidad de cuotas suscrita</t>
  </si>
  <si>
    <t>Monto Restacado</t>
  </si>
  <si>
    <t>Cantidad de cuotas rescatadas</t>
  </si>
  <si>
    <t>Cantidad de cuotas vigentes</t>
  </si>
  <si>
    <t>Porcentaje de participación</t>
  </si>
  <si>
    <t>Nombre Aportante</t>
  </si>
  <si>
    <t>INSTRUCCIONES PARA EL LLENADO DE CADA CASILLA</t>
  </si>
  <si>
    <t>No. de Registro del Fondo reportado</t>
  </si>
  <si>
    <t>Ingrese el número de Registro del Mercado de Valores y Producto (RMVP) del Fondo de Inversión administrado sobre el cual reporta</t>
  </si>
  <si>
    <t>Es el resultado de dividir el monto suscrito ente el valor diario de la cuota del día t, esta casilla será llenada automáticamente.</t>
  </si>
  <si>
    <t>Monto Rescatado</t>
  </si>
  <si>
    <t>Es el resultado de dividir el monto rescatado ente el valor diario de la cuota del día t, esta casilla será llenada automáticamente.</t>
  </si>
  <si>
    <t>No. Identificación</t>
  </si>
  <si>
    <t>Fecha de valoración (fecha de cierre del día t)</t>
  </si>
  <si>
    <t>Activos Totales</t>
  </si>
  <si>
    <t>Patrimonio neto pre-cierre (incluyendo SyR)</t>
  </si>
  <si>
    <t>Patrimonio neto pre-cierre (excluyendo SyR del día t)</t>
  </si>
  <si>
    <t>Etapa en la cual se encuentra el fondo</t>
  </si>
  <si>
    <t xml:space="preserve">Ingrese la fecha del día de cierre o día t, a la cual se está reportando la información sobre la valoración diaria de las cuotas de participación </t>
  </si>
  <si>
    <t>de los fondos administrados</t>
  </si>
  <si>
    <t>Activos totales</t>
  </si>
  <si>
    <t>Fecha del día t</t>
  </si>
  <si>
    <t>30 días</t>
  </si>
  <si>
    <t>90 días</t>
  </si>
  <si>
    <t>180 días</t>
  </si>
  <si>
    <t>360 días</t>
  </si>
  <si>
    <t>Nota:</t>
  </si>
  <si>
    <t xml:space="preserve">Frecuencia de pago: </t>
  </si>
  <si>
    <t xml:space="preserve">Tasa de rendimiento: </t>
  </si>
  <si>
    <t>Tasa cupón o Interés Facial:</t>
  </si>
  <si>
    <t>Fecha de Vencimiento del título</t>
  </si>
  <si>
    <t>Descuento en compra</t>
  </si>
  <si>
    <t>Prima en compra</t>
  </si>
  <si>
    <t>Pérdida por ajuste a valor de mercado</t>
  </si>
  <si>
    <t>Ganancia por ajuste a valor de mercado</t>
  </si>
  <si>
    <t>Valor Nominal</t>
  </si>
  <si>
    <t>Moneda</t>
  </si>
  <si>
    <t>Código SIV Emisión</t>
  </si>
  <si>
    <t>Nombre del Emisor</t>
  </si>
  <si>
    <t>Peso</t>
  </si>
  <si>
    <t>Duración del instrumento</t>
  </si>
  <si>
    <t>Fecha de adquisición (liquidación)</t>
  </si>
  <si>
    <t>Frecuencia de pago</t>
  </si>
  <si>
    <t>Tasa de rendimiento</t>
  </si>
  <si>
    <t>Tasa cupón o Interés Facial</t>
  </si>
  <si>
    <t xml:space="preserve">Valor 
Nominal </t>
  </si>
  <si>
    <t xml:space="preserve">Moneda </t>
  </si>
  <si>
    <t>Código SIV 
Emisión</t>
  </si>
  <si>
    <t>Fecha día t</t>
  </si>
  <si>
    <t>Vinculación con la SAFI</t>
  </si>
  <si>
    <t>No. Registro en la SIV:</t>
  </si>
  <si>
    <t>Correo electrónico:</t>
  </si>
  <si>
    <t>Corresponde al día de cierre reportado.</t>
  </si>
  <si>
    <t>Cantidad de cuotas suscritas</t>
  </si>
  <si>
    <t>Tipo de Instrumento</t>
  </si>
  <si>
    <t>Nombre del Aportante</t>
  </si>
  <si>
    <t>Fecha de cierre (día t)</t>
  </si>
  <si>
    <t>Cantidad de cuotas vigentes del fondo</t>
  </si>
  <si>
    <t>Tasas de Rendimiento</t>
  </si>
  <si>
    <t>Tasas de Rendimiento (%) *</t>
  </si>
  <si>
    <t>Corresponde al peso o la ponderación que cada valor tiene con respecto al total del portafolio de inversiones.</t>
  </si>
  <si>
    <t>Suscripciones del día t (S)</t>
  </si>
  <si>
    <t>Rescates del día t (R)</t>
  </si>
  <si>
    <t>Patrimonio neto pre-cierre (excluyendo SyR)</t>
  </si>
  <si>
    <t>Intereses capitalizables devengados</t>
  </si>
  <si>
    <t>Pasivos del día t (sin incluir los gastos del día “t”)</t>
  </si>
  <si>
    <t>Gastos diarios cargados al Fondo</t>
  </si>
  <si>
    <t>Patrimonio neto  transitorio del día (excluyendo SyR del día t)</t>
  </si>
  <si>
    <t>El valor de la cuota será igual al resultado de dividir el Patrimonio neto transitorio del fondo entre la cantidad de cuotas en circulación.</t>
  </si>
  <si>
    <t>Cantidad de Cuotas en circulación
  (excluyendo SyR del día t)</t>
  </si>
  <si>
    <t>Valor diario de la cuota día t</t>
  </si>
  <si>
    <t>Teléfonos:</t>
  </si>
  <si>
    <t>Ingrese la fecha del día de cierre o día t, sobre la cual se reporta.</t>
  </si>
  <si>
    <t xml:space="preserve">Ingrese la moneda en la cual esta expresada el valor cuota de participación colocada (DOP, USD, Euro, etc.) </t>
  </si>
  <si>
    <t>Se requiere Ingrese en la etapa en la cual se encuentra el fondo reportado, etapa pre-operativa o etapa operativa, según corresponda.</t>
  </si>
  <si>
    <t>Ingrese el nombre del emisor de los valores adquiridos por el patrimonio administrado</t>
  </si>
  <si>
    <t>Ingrese el código ISIN de los valores adquiridos por el patrimonio  administrado, según corresponda.</t>
  </si>
  <si>
    <t>Ingrese la prima pagada en la adquisición de los valores que componen el portafolio de inversiones pendiente de amortizar.</t>
  </si>
  <si>
    <t>Valor diario de la cuota</t>
  </si>
  <si>
    <t xml:space="preserve">Nota Importante: </t>
  </si>
  <si>
    <t>Fecha de adquisición</t>
  </si>
  <si>
    <t xml:space="preserve">Operaciones realizadas por los Patrimonios Autónomos Mutuo (Abierto) </t>
  </si>
  <si>
    <t>Valoración Diaria De Los Valores De Oferta Pública Emitidos</t>
  </si>
  <si>
    <t xml:space="preserve">Información Diaria A Publicar </t>
  </si>
  <si>
    <t>Nombre de la sociedad:</t>
  </si>
  <si>
    <t>La información contenida en este documento es propiedad de la Sociedad que los remite y debe ser usada sólo para fines informativos y nunca como consejo de inversión.</t>
  </si>
  <si>
    <t>Suscripción y Rescate De Los Valores De Oferta Pública Emitidos</t>
  </si>
  <si>
    <t>Las informaciones requeridas deberán reflejar las transacciones acumuladas de forma histórica.</t>
  </si>
  <si>
    <t>Las informaciones requeridas deberán reflejar el resultado de las transacciones realizadas al cierre del día reportado.</t>
  </si>
  <si>
    <t>Total valor instrumento financieros</t>
  </si>
  <si>
    <t>Valor en libro del instrumento</t>
  </si>
  <si>
    <t>Fecha de Vencimiento del instrumento</t>
  </si>
  <si>
    <t>Vencimiento Promedio Ponderado de los Instrumentos (En años)</t>
  </si>
  <si>
    <t>Corresponde a los días que le restan a la inversión para recuperar el capital invertido.</t>
  </si>
  <si>
    <t xml:space="preserve">                      Límites de participación de aportante y su vinculación con la SAFI</t>
  </si>
  <si>
    <t xml:space="preserve">Total Comisiones y gastos diarios del día t  </t>
  </si>
  <si>
    <t>Comisión por Desempeño</t>
  </si>
  <si>
    <t>Comisión %</t>
  </si>
  <si>
    <t>Ingrese el porcentaje de comisión que el Fondo paga por concepto de administración, rescate anticipado, asesoría y cualquier otro incluido en el Reglamento Interno del Fondo, aprobado por esta Superintendencia, según corresponda.</t>
  </si>
  <si>
    <t>Comisión fija</t>
  </si>
  <si>
    <t>Comisión fija:</t>
  </si>
  <si>
    <t>Corresponde a la comisión por administración cobrada al Fondo de Inversión en términos porcentuales (o monetarios si aplica). Según corresponda, se deberán incluir otras columnas para detallar otras comisiones cobradas al Fondo de Inversión (ej. de Desempeño, por Rescates, por administración de los activos del fondo, entre otros) debiendo especificar en la nueva columna el tipo de comisión que corresponde, conforme lo indicado en el Reglamento Interno aprobado para el fondo.</t>
  </si>
  <si>
    <t>Portafolio de Inversión - RF</t>
  </si>
  <si>
    <t>BONOS DEL BANCO CENTRAL RD</t>
  </si>
  <si>
    <t>LETRAS DEL BANCO CENTRAL RD</t>
  </si>
  <si>
    <t>CERTIFICADO DE INVERSION ESPECIAL BCRD</t>
  </si>
  <si>
    <t>BONOS DEL MINISTERIO DE HACIENDA RD</t>
  </si>
  <si>
    <t>BONOS CORPORATIVOS</t>
  </si>
  <si>
    <t>BONOS SUBORDINADOS</t>
  </si>
  <si>
    <t>OTROS INSTRUMENTOS DE RENTA FIJA</t>
  </si>
  <si>
    <t>Portafolio de Inversión - MM</t>
  </si>
  <si>
    <t>CERTIFICADO DE DEPOSITOS</t>
  </si>
  <si>
    <t>CERTIFICADO FINANCIERO</t>
  </si>
  <si>
    <t>DEPOSITO A PLAZO</t>
  </si>
  <si>
    <t>CUENTA CORRIENTE</t>
  </si>
  <si>
    <t>Portafolio de Inversión - RV</t>
  </si>
  <si>
    <t>ACCIONES</t>
  </si>
  <si>
    <t>CUOTAS DE FONDOS DE INVERSION</t>
  </si>
  <si>
    <t xml:space="preserve">VALORES DE FIDEICOMISOS </t>
  </si>
  <si>
    <t>VALORES DE TITULARIZACION</t>
  </si>
  <si>
    <t>Agente Distribuidor</t>
  </si>
  <si>
    <t xml:space="preserve">La Sociedad deberá indicar el o los nombres de los agentes de distrubución utilizados en la distribución de las cuotas de los fondos de inversión, según corresponda. </t>
  </si>
  <si>
    <t>Composición del Portafolio De Inversiones En Instrumentos Financieros de la Banca Local</t>
  </si>
  <si>
    <t>Versión 2.3</t>
  </si>
  <si>
    <t>CUENTA DE AHORROS</t>
  </si>
  <si>
    <t>La información requerida deberá reflejar el total acumulado por aportante al cierre del día reportado.</t>
  </si>
  <si>
    <r>
      <t xml:space="preserve">Ingrese el nombre del aportante del Fondo, </t>
    </r>
    <r>
      <rPr>
        <b/>
        <u/>
        <sz val="10"/>
        <color indexed="8"/>
        <rFont val="Arial"/>
        <family val="2"/>
      </rPr>
      <t>este debe listarse una sola vez</t>
    </r>
    <r>
      <rPr>
        <sz val="10"/>
        <color indexed="8"/>
        <rFont val="Arial"/>
        <family val="2"/>
      </rPr>
      <t>.</t>
    </r>
  </si>
  <si>
    <t>Esta casilla será completada, siempre y cuando exista alguna vinculación entre los aportantes y la Sociedad administradora.</t>
  </si>
  <si>
    <t>Corresponde a los rescates de cuotas de participación realizadas el día de la valoración. El saldo indicado en esta casilla debe coincidir con el movimiento de los rescates presentados en la hoja "Suscripción y Rescate de cuotas" realizados en el día t.</t>
  </si>
  <si>
    <t>Ingresar la vinculación del aportante con respecto a las sociedades administradoras, sus directores, administrador de fondos, ejecutivos, miembros, representantes legales y empleados, entre otros.</t>
  </si>
  <si>
    <t xml:space="preserve">Corresponde al total de activos que presenta el fondo valorizado al cierre del día “t”. </t>
  </si>
  <si>
    <t>Es el resultado de restarle a los Activos totales el total de los Pasivos del día t (sin incluir los gastos del día “t”).</t>
  </si>
  <si>
    <t>Corresponde al patrimonio pre-cierre excluyendo los aportes por suscripción y los rescates presentados en el día de la valoración o día t</t>
  </si>
  <si>
    <t>Corresponde al total de gastos diarios cargados al Fondo, conforme los gastos establecidos en el Reglamento Interno del Fondo, las normativas de carácter general, entre otros aprobados por el Consejo Nacional de Valores o la Superintendencia de Valores.</t>
  </si>
  <si>
    <t>Corresponde a la cantidad de cuotas en circulación al cierre del día t, las cuales se encuentran en poder de los aportantes, excluyendo los aportes por suscripción y los rescates del día t.</t>
  </si>
  <si>
    <t>Nombre del Patrimonio reportado</t>
  </si>
  <si>
    <t>No. de RMVP del Patrimonio reportado</t>
  </si>
  <si>
    <t>Patrimonio neto</t>
  </si>
  <si>
    <t>No. de valores de oferta pública en Circulación</t>
  </si>
  <si>
    <t xml:space="preserve">Valor de los valores de oferta pública del Día </t>
  </si>
  <si>
    <t>Valor de los valores de oferta pública del Anterior</t>
  </si>
  <si>
    <t>de la sociedad hasta la fecha de vencimiento del Patrimonio autónomo o separado.</t>
  </si>
  <si>
    <t>Ingrese la fecha del día de cierre a la cual se está reportando la información diaria.</t>
  </si>
  <si>
    <t>Ingrese el nombre del Patrimonio autónomo o separado administrado sobre el cual se reporta.</t>
  </si>
  <si>
    <t>Ingrese la moneda en la cual esta expresada el valor de los valores de oferta pública colocados en DOP, USD, Euro, etc., según corresponda.</t>
  </si>
  <si>
    <t>Corresponde al total del patrimonio neto del patrimonio autónomo o separado administrado a la fecha sobre el cual se reporta.</t>
  </si>
  <si>
    <t>Valor de los valores de oferta pública del Día</t>
  </si>
  <si>
    <t>Corresponde al valor diario de los valores de oferta pública determinado al cierre del día sobre el cual se reporta (t).</t>
  </si>
  <si>
    <t>Composición del Portafolio De Inversiones En Instrumentos de Renta Fija</t>
  </si>
  <si>
    <t>Código del Título 
( ISIN)</t>
  </si>
  <si>
    <t>Diferencia cambiaria.</t>
  </si>
  <si>
    <t>Total del Valor del Portafolio</t>
  </si>
  <si>
    <t>Duración Promedio Ponderada del Portafolio (En años)</t>
  </si>
  <si>
    <t>Duración Promedio Ponderada del Portafolio (En días)</t>
  </si>
  <si>
    <t>Esta plantilla deberá ser remitida diariamente a la Superintendencia de Valores por la Sociedad hasta la fecha de vencimiento del patrimonio autónomo o separado administrado.</t>
  </si>
  <si>
    <t>Código del Título ( ISIN)</t>
  </si>
  <si>
    <t>Seleccione el tipo de instrumento adquirido por el patrimonio, según corresponda.</t>
  </si>
  <si>
    <t>Ingrese el descuento adquirido en la compra de los valores que componen el portafolio de inversión del Patrimonio pendiente de amortizar.</t>
  </si>
  <si>
    <t>Diferencia cambiaria</t>
  </si>
  <si>
    <t>Corresponde al valor en libros de los títulos que conforman el portafolio, el total de esta columna debe coincidir con el estado de situación financiera del Patrimonio.</t>
  </si>
  <si>
    <t>Corresponde al número de cupones pagadores por año, según el valor bursátil.  Cuando la frecuencia de pago sea mensual (12 meses), se deberá utilizar la frecuencia de pago 4, para que la formula no de error, mientras que la duración de los títulos cero cupón será igual a su vencimiento.</t>
  </si>
  <si>
    <t>Corresponde a la fecha de liquidación del valor bursátil adquirido por el patrimonio.</t>
  </si>
  <si>
    <t>Corresponde a la duración promedio simple del instrumento dentro del portafolio de inversiones del Patrimonio.</t>
  </si>
  <si>
    <t>Información de los Instrumentos Financieros de la Banca Local</t>
  </si>
  <si>
    <t>Corresponde al número de pago de intereses a recibir en el año.  Cuando la frecuencia de pago sea mensual (12 meses), se deberá utilizar la frecuencia de pago 4 y trimestral la frecuencia a 3 para que la formula no de error.</t>
  </si>
  <si>
    <t>Corresponde a la fecha de apertura del valor.</t>
  </si>
  <si>
    <t>Composición del Portafolio De Inversiones En Renta Variable</t>
  </si>
  <si>
    <t>Información del Instrumentos de Renta Variable</t>
  </si>
  <si>
    <t>Total valor instrumento de Renta Variable</t>
  </si>
  <si>
    <t>Esta plantilla deberá ser remitida diariamente a la Superintendencia de Valores por la Sociedad hasta la fecha de vencimiento del patrimonio autónomo administrado.</t>
  </si>
  <si>
    <t>Valor de Adquisición</t>
  </si>
  <si>
    <t>Información de los Instrumentos bursátil de Renta Fija</t>
  </si>
  <si>
    <t>Se deberá ingresar la ganancia o pérdida cambiaria por la valuación de las inversiones adquiridas por el patrimonio en una moneda distinta a su moneda funcional, según corresponda.</t>
  </si>
  <si>
    <t>Corresponde a las suscripciones de cuotas de participación realizadas el día de la valoración. El saldo indicado en esta casilla debe coincidir con el movimiento de las suscripciones realizadas en el día t e incluidas en la hoja de "Suscripción y rescate".</t>
  </si>
  <si>
    <t xml:space="preserve">Ingrese el monto de comisión por desempeño que el Fondo paga a la sociedad administradora, dicho monto deberá ser determinado en base a las disposiciones establecidas en el Reglamento Interno del Fondo, aprobado por esta Superintendencia. Así como las normativas de carácter general emitida por la Superintendencia, según corresponda. La frecuencia para determinar la comisión por desempeño será la establecida en el Reglamento Interno de cada Fondo, según corresponda. </t>
  </si>
  <si>
    <t>Corresponde a los gastos diarios cargados al Fondo, conforme lo establecidos en el Reglamento Interno, incluyendo la retención de los impuestos, según correspondan. De forma enunciativa más no limitativa a continuación se detallan algunos gastos cargables al fondo como son: gasto de auditoría, calificación de riesgo, gasto de administración, gasto de asesoría, gastos de mantenimiento, entre otros gastos.</t>
  </si>
  <si>
    <t>Corresponde al valor diario de los valores de oferta pública, correspondiente al día anterior (t-1).</t>
  </si>
  <si>
    <t>Días hasta el vencimiento</t>
  </si>
  <si>
    <t>Vencimiento Promedio Ponderado de los Instrumentos (En días)</t>
  </si>
  <si>
    <t>Ingrese los intereses capitalizables acumulados devengados por los valores aperturados bajo la modalidad de interés capitalizable, según corresponda.</t>
  </si>
  <si>
    <t>Porcentaje de liquidez</t>
  </si>
  <si>
    <t>Nombre de la institución financiera</t>
  </si>
  <si>
    <t>Balance al cierre del día t</t>
  </si>
  <si>
    <t>Ingrese el nombre de la institución financiera en la cual el patrimonio administrado aperturo el valor.</t>
  </si>
  <si>
    <t>Seleccione el tipo de instrumento adquirido por el patrimonio, cuentas corrientes o cuentas de ahorro, según corresponda.</t>
  </si>
  <si>
    <t>Corresponde al balance (saldo) presentado por las cuentas corrientes y de ahorros al cierre del día reportado, expresado en su moneda de origen.</t>
  </si>
  <si>
    <t>Porcentaje de Líquidez</t>
  </si>
  <si>
    <t>Esta plantilla deberá ser remitida diariamente a la Superintendencia de Valores por la Sociedad Administradora de Fondos de Inversión</t>
  </si>
  <si>
    <t>* Incluir en la publicación la siguiente coletilla: "Los valores de oferta pública emitidos por los Patrimonio autónomos o separados son valores de renta variable, por tanto la rentabilidad obtenida en el pasado no significa necesariamente que se repita en el futuro."</t>
  </si>
  <si>
    <t>Ingrese las ganancias acumulada al día t por la valoración a valor de mercado de los valores adquiridos por el Patrimonio.</t>
  </si>
  <si>
    <t>Ingrese las pérdidas acumulada al día t por la valoración a valor de mercado de los valores adquiridos por el Patrimonio.</t>
  </si>
  <si>
    <t>Ingrese el rendimiento bursátil publicado por la proveedora de precios diariamente.</t>
  </si>
  <si>
    <t xml:space="preserve">Ingrese el rendimiento bursátil publicado por la proveedora de precios diariamente. Cuando se trate de valores emitidos por los patrimonio separados o autónomos de oferta pública, se deberá indicar la tasa de rentabilidad diaria publicada por la Sociedad que administra referente a 30 días.  </t>
  </si>
  <si>
    <t>Ingrese la moneda en la cual esta expresado el valor adquirido por el patrimonio  administrado (DOP, USD, Euro, etc.)</t>
  </si>
  <si>
    <t>Ingrese el valor nominal de los valores adquiridos por el patrimonio.</t>
  </si>
  <si>
    <t>Ingrese el nombre del emisor de los valores adquiridos por el patrimonio administrado.</t>
  </si>
  <si>
    <t>Ingrese la moneda en la cual esta expresado el valor adquirido por el patrimonio  administrado (DOP, USD, Euro, etc.).</t>
  </si>
  <si>
    <t>Incluir la tasa de interés anual indicada en el valor adquirido.</t>
  </si>
  <si>
    <t>Corresponde a la fecha de vencimiento del  instrumento.</t>
  </si>
  <si>
    <t>A fin de presentar de forma individual  el vencimiento promedio ponderado de los instrumento que conforman el Portafolio de Inversiones del Patrimonio Autónomo, la sociedad deberá crear una copia de esta hoja tantas veces sean necesarias.</t>
  </si>
  <si>
    <t>Seleccione la categoría del instrumento de RENTA VARIABLE: Acciones, Cuotas de Fondos de Inversión y Valores de Fideicomiso.</t>
  </si>
  <si>
    <t>Ingrese el valor de Adquisición de los valores adquiridos por el patrimonio.</t>
  </si>
  <si>
    <t xml:space="preserve">Ingrese las ganancias acumulada al día t por la valoración a valor de mercado de los valores adquiridos por el Patrimonio. </t>
  </si>
  <si>
    <t xml:space="preserve">Ingrese las pérdidas acumulada al día t por la valoración a valor de mercado de los valores adquiridos por el Patrimonio. </t>
  </si>
  <si>
    <t xml:space="preserve">Esta plantilla deberá ser remitida diariamente a la Superintendencia de Valores por la Sociedad Administradora del Patrimonio autónomo y publicada en la página web </t>
  </si>
  <si>
    <t>Las hojas que conforman el presente libro deberán reflejar las transacciones acumuladas de forma histórica realizadas por los patrimonios autónomos administrados, según corresponda.</t>
  </si>
  <si>
    <t>Corresponde al valor de la cuota vigente al cierre del día de la suscripción o solicitud de rescates de las cuotas del patrimonio autónomo.</t>
  </si>
  <si>
    <t xml:space="preserve">Ingrese el monto (efectivo) recibido del aportante, el cual debe coincidir con el monto indicado en la solicitud de suscripción de cuotas de participación del patrimonio autónomo, en cuyo caso la administradora deberá validar la disponibilidad de los fondos en las cuentas bancarias del patrimonio autónomo. </t>
  </si>
  <si>
    <t>Ingrese el monto (efectivo) que el aportante desea rescatar, el cual debe coincidir con el monto indicado en la solicitud de rescate de cuotas de participación del patrimonio autónomo.</t>
  </si>
  <si>
    <t>Ingrese en nombre del aportante del patrimonio autónomo que realiza la transacción.</t>
  </si>
  <si>
    <t>Ingrese el número de cédula  o RNC del aportante del patrimonio autónomo, según corresponda a personas físicas o jurídicas.</t>
  </si>
  <si>
    <t>Los inversionistas reportados por la Sociedad Administradora como aportantes del patrimonio autónomo deben cumplir previamente con las disposiciones establecidas en las normas de carácter general emitidas por esta Superintendencia sobre este particular, a fin de adquirir la condición de aportante. Asimismo, la Sociedad Administradora tendrá la responsabilidad de verificar que los fondos transferidos por el inversionista a las cuentas bancarias del fondo estén disponibles antes de emitir el certificado de suscripción de cuotas que lo acredita como aportante del patrimonio autónomo.</t>
  </si>
  <si>
    <t xml:space="preserve">Mientras que las solicitudes de suscripción y rescates recibidas fuera del horario de operaciones establecida por la Sociedad Administradora deberán ser registrados en las cuentas de orden del patrimonio autónomo, ubicadas en el Estado de Situación Financiera del Patrimonio sobre el cual se reporta, hasta tanto se realice la verificación de la disponibilidad del efectivo y la emisión del certificado de suscripción de cuotas, o el registro de las solicitudes del rescates recibidas. </t>
  </si>
  <si>
    <t>Ingrese el número de Registro del Mercado de Valores y Producto (RMVP) del Fondo de Inversión administrado sobre el cual reporta.</t>
  </si>
  <si>
    <t>Ingrese el número de cedula  o RNC del aportante del patrimonio autónomo, según corresponda a personas físicas o jurídicas.</t>
  </si>
  <si>
    <t>Corresponde a la cantidad de cuotas vigentes acumuladas por aportante al cierre del día t. La cantidad de cuotas  vigentes del patrimonio autónomo debe coincidir con lo indicado en la plantilla de suscripción y rescate de cuotas.</t>
  </si>
  <si>
    <t xml:space="preserve">Es el resultado de dividir la cantidad de cuotas acumuladas por aportante entre la cantidad de cuotas vigentes del patrimonio autónomo. </t>
  </si>
  <si>
    <t>Tomando en cuenta la cantidad de fondos administrados, la sociedad administradora deberá crear una copia de esta hoja "Límite de participación de aportante y su vinculación", a fin de presentar de forma individual el cumplimiento de la Norma que regula las sociedades administradoras y los fondos de inversión, el cual establece que concluida la etapa pre-operativa de los fondos abiertos ningún aportante podrá tener más del diez por ciento (10%) del total de las cuotas del fondo. Asimismo, una vez iniciada la etapa operativa de los fondos que administren, los empleados, directivos y miembros de los diferentes consejos o comités de la administradora, así como sus entidades relacionadas no pueden poseer cuotas de los fondos administrados.</t>
  </si>
  <si>
    <t>Corresponde al patrimonio neto transitorio del día, excluyendo los aportes por suscripción y los rescates del día t.</t>
  </si>
  <si>
    <t>Corresponde a la cantidad de valores de oferta pública vigentes y acumulados, en poder de los Inversionistas del Patrimonio autónomo a la fecha de cierre que se reporta.</t>
  </si>
  <si>
    <t xml:space="preserve">Corresponde a la tasa de rendimiento de los Patrimonio autónomo determinada en base a la tasa de interés efectiva, establecida en la Normativa correspondiente, en el Reglamento Interno o el Acto Constitutivo del patrimonio, aprobado por esta Superintendencia, según corresponda. </t>
  </si>
  <si>
    <t>No. de Aportantes</t>
  </si>
  <si>
    <t>Ingrese la cantidad o número de aportantes que poseen valores de oferta pública del Patrimonio autónomo, a la fecha de cierre sobre la cual se reporta.</t>
  </si>
  <si>
    <t>Ingrese el número de Registro del Mercado de Valores y Producto (RMVP) del Patrimonio autónomo administrado sobre el cual reporta.</t>
  </si>
  <si>
    <t>Incluir la tasa de interés o tasa cupón anual indicada en el valor bursátil adquirido por el Patrimonio.</t>
  </si>
  <si>
    <t>Corresponde a la fecha de vencimiento del valor bursátil.</t>
  </si>
  <si>
    <t>A fin de presentar de forma individual  la duración promedio ponderada de los valores representativos de deuda que conforman el Portafolio de Inversiones de los patrimonios autónomos administrados, la sociedad deberá crear una copia de esta hoja tantas veces sean necesarias.</t>
  </si>
  <si>
    <t>Corresponde al valor en libros de los títulos que conforman el portafolio, el total de esta columna debe coincidir con el estado de situación financiera del patrimonio.</t>
  </si>
  <si>
    <t>Corresponde al valor en libros de los títulos que conforman el portafolio, el total debe coincidir con el Estado de Situación Financiera.</t>
  </si>
  <si>
    <t>A fin de presentar de forma individual los valores que conforman el Portafolio de Inversiones en instrumentos de renta variable adquirido por los Patrimonio Autónomo, la sociedad deberá crear una copia de esta hoja tantas veces sean necesarias.</t>
  </si>
  <si>
    <t>Corresponde al valor en libros de las cuentas corrientes y de ahorros al cierre del día reportado, el total de esta columna debe coincidir con el efectivo en caja indicado en el estado de situación financiera del Patrimonio.</t>
  </si>
  <si>
    <t>A fin de presentar de forma individual el porcentaje de liquidez requerida por el Patrimonio administrado, según corresponda, la sociedad deberá crear una copia de esta hoja tantas veces sean necesarias.</t>
  </si>
  <si>
    <t>Las informaciones requeridas en la presente hoja deberán reflejar el estatus histórico de cada patrimonio autónomo administrado al día reportado.</t>
  </si>
  <si>
    <t>Esta plantilla deberá ser remitida diariamente a la Superintendencia de Valores por la Sociedad Administradora de Fondos de inversión</t>
  </si>
  <si>
    <t xml:space="preserve">Ingrese la moneda en la cual esta expresada el valor cuota de participación colocada (DOP, USD, Euro, etc.). </t>
  </si>
  <si>
    <t xml:space="preserve">Ingrese el número de Registro en el Mercado de Valores de los valores adquiridos por el patrimonio administrado. </t>
  </si>
  <si>
    <t>Ingrese la fecha de suscripción o rescate de las cuotas de participación del patrimonio autónomo, la cual debe coincidir con la fecha de solicitud de suscripción o rescate de la cuota del participación del patrimonio autónomo realizada por el aportante.  Se entenderá como fecha de suscripción y/o rescate, la fecha a partir  de la cual el inversionista adquiere su condición de aportante, o en su defecto, pierde su condición de aportante, independientemente de la fecha en la cual se realice la liquidación o pago del rescate.</t>
  </si>
  <si>
    <t>Corresponde al total de Pasivo del día “t” sin incluir los gastos por comisiones y otros gastos del día “t” cargables al Fondo, conforme lo establecido en el Reglamento Interno del Fondo, la Norma de Fondos vigente, entre otros aprobados por el Consejo Nacional de Valores (cabe resaltar que el impuesto por retención a los aportantes no constituye un gasto cargable al patrimonio autónomo, por ende no debe excluirse).</t>
  </si>
  <si>
    <t>Rendimiento (intereses) devengados por cobrar</t>
  </si>
  <si>
    <t xml:space="preserve">Corresponde a los rendimientos y/o intereses devengados por los instrumentos financieros pendientes de cobro. El devengamiento de los intereses o rendimientos puede ser adquirido a través del registro diario de la proporción de intereses pendiente de pago generados por los títulos que componen el portafolio de inversiones o los intereses (cupón corrido) adquiridos en a través del precio de compra sucio. </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</si>
</sst>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_-;\-* #,##0.00_-;_-* &quot;-&quot;??_-;_-@_-"/>
    <numFmt numFmtId="164" formatCode="_(* #,##0.00_);_(* \(#,##0.00\);_(* &quot;-&quot;??_);_(@_)"/>
    <numFmt numFmtId="165" formatCode="m/d/yyyy;@"/>
    <numFmt numFmtId="166" formatCode="dd/mm/yyyy;@"/>
    <numFmt numFmtId="167" formatCode="_([$€]* #,##0.00_);_([$€]* \(#,##0.00\);_([$€]* &quot;-&quot;??_);_(@_)"/>
    <numFmt numFmtId="168" formatCode="0_);\(0\)"/>
    <numFmt numFmtId="169" formatCode="#,##0.000000"/>
    <numFmt numFmtId="170" formatCode="0.0000%"/>
    <numFmt numFmtId="171" formatCode="_(* #,##0_);_(* \(#,##0\);_(* &quot;-&quot;??_);_(@_)"/>
    <numFmt numFmtId="172" formatCode="_(&quot;$&quot;* #,##0.00_);_(&quot;$&quot;* \(#,##0.00\);_(&quot;$&quot;* &quot;-&quot;??_);_(@_)"/>
    <numFmt numFmtId="173" formatCode="_(* #,##0.000000_);_(* \(#,##0.000000\);_(* &quot;-&quot;??_);_(@_)"/>
    <numFmt numFmtId="174" formatCode="0.000000"/>
    <numFmt numFmtId="175" formatCode="00000"/>
    <numFmt numFmtId="176" formatCode="#,##0.00_ ;\-#,##0.00\ "/>
  </numFmts>
  <fonts count="57" x14ac:knownFonts="1">
    <font>
      <sz val="11"/>
      <color theme="1"/>
      <name val="Calibri"/>
      <family val="2"/>
      <scheme val="minor"/>
    </font>
    <font>
      <sz val="11"/>
      <color theme="1"/>
      <name val="Calibri"/>
      <family val="2"/>
      <scheme val="minor"/>
    </font>
    <font>
      <b/>
      <sz val="10"/>
      <name val="Arial"/>
      <family val="2"/>
    </font>
    <font>
      <sz val="10"/>
      <name val="Arial"/>
      <family val="2"/>
    </font>
    <font>
      <b/>
      <i/>
      <sz val="10"/>
      <name val="Arial"/>
      <family val="2"/>
    </font>
    <font>
      <sz val="10"/>
      <name val="Arial"/>
      <family val="2"/>
    </font>
    <font>
      <sz val="10"/>
      <color indexed="8"/>
      <name val="Arial"/>
      <family val="2"/>
    </font>
    <font>
      <b/>
      <sz val="10"/>
      <color indexed="8"/>
      <name val="Arial"/>
      <family val="2"/>
    </font>
    <font>
      <b/>
      <sz val="10"/>
      <color rgb="FF000000"/>
      <name val="Arial"/>
      <family val="2"/>
    </font>
    <font>
      <u/>
      <sz val="11"/>
      <color theme="1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4"/>
      <color theme="1"/>
      <name val="Calibri"/>
      <family val="2"/>
      <scheme val="minor"/>
    </font>
    <font>
      <b/>
      <sz val="10"/>
      <color rgb="FFFF0000"/>
      <name val="Arial"/>
      <family val="2"/>
    </font>
    <font>
      <b/>
      <sz val="14"/>
      <color theme="1"/>
      <name val="Calibri"/>
      <family val="2"/>
      <scheme val="minor"/>
    </font>
    <font>
      <b/>
      <sz val="14"/>
      <name val="Calibri"/>
      <family val="2"/>
      <scheme val="minor"/>
    </font>
    <font>
      <sz val="14"/>
      <name val="Calibri"/>
      <family val="2"/>
      <scheme val="minor"/>
    </font>
    <font>
      <u/>
      <sz val="14"/>
      <color theme="10"/>
      <name val="Calibri"/>
      <family val="2"/>
      <scheme val="minor"/>
    </font>
    <font>
      <b/>
      <sz val="12"/>
      <color indexed="57"/>
      <name val="Arial"/>
      <family val="2"/>
    </font>
    <font>
      <sz val="12"/>
      <name val="Arial"/>
      <family val="2"/>
    </font>
    <font>
      <b/>
      <sz val="14"/>
      <color indexed="57"/>
      <name val="Arial"/>
      <family val="2"/>
    </font>
    <font>
      <sz val="14"/>
      <name val="Arial"/>
      <family val="2"/>
    </font>
    <font>
      <b/>
      <sz val="16"/>
      <color indexed="57"/>
      <name val="Arial"/>
      <family val="2"/>
    </font>
    <font>
      <sz val="16"/>
      <name val="Arial"/>
      <family val="2"/>
    </font>
    <font>
      <sz val="12"/>
      <color theme="1"/>
      <name val="Arial"/>
      <family val="2"/>
    </font>
    <font>
      <b/>
      <sz val="12"/>
      <name val="Arial"/>
      <family val="2"/>
    </font>
    <font>
      <sz val="18"/>
      <name val="Arial"/>
      <family val="2"/>
    </font>
    <font>
      <b/>
      <sz val="18"/>
      <color indexed="57"/>
      <name val="Arial"/>
      <family val="2"/>
    </font>
    <font>
      <sz val="9"/>
      <name val="Arial"/>
      <family val="2"/>
    </font>
    <font>
      <b/>
      <sz val="12"/>
      <color indexed="8"/>
      <name val="Arial"/>
      <family val="2"/>
    </font>
    <font>
      <b/>
      <sz val="11"/>
      <color indexed="8"/>
      <name val="Arial"/>
      <family val="2"/>
    </font>
    <font>
      <sz val="11"/>
      <color indexed="8"/>
      <name val="Arial"/>
      <family val="2"/>
    </font>
    <font>
      <sz val="11"/>
      <name val="Arial"/>
      <family val="2"/>
    </font>
    <font>
      <sz val="11"/>
      <color theme="1"/>
      <name val="Arial"/>
      <family val="2"/>
    </font>
    <font>
      <b/>
      <sz val="11"/>
      <color rgb="FF000000"/>
      <name val="Arial"/>
      <family val="2"/>
    </font>
    <font>
      <sz val="12"/>
      <color indexed="8"/>
      <name val="Arial"/>
      <family val="2"/>
    </font>
    <font>
      <b/>
      <u/>
      <sz val="10"/>
      <color indexed="8"/>
      <name val="Arial"/>
      <family val="2"/>
    </font>
    <font>
      <b/>
      <sz val="11"/>
      <name val="Arial"/>
      <family val="2"/>
    </font>
    <font>
      <sz val="14"/>
      <color indexed="8"/>
      <name val="Arial"/>
      <family val="2"/>
    </font>
    <font>
      <sz val="10"/>
      <color theme="1"/>
      <name val="Calibri"/>
      <family val="2"/>
      <scheme val="minor"/>
    </font>
    <font>
      <sz val="16"/>
      <color theme="1"/>
      <name val="Arial"/>
      <family val="2"/>
    </font>
    <font>
      <b/>
      <sz val="12"/>
      <color rgb="FF000000"/>
      <name val="Calibri"/>
      <family val="2"/>
    </font>
  </fonts>
  <fills count="40">
    <fill>
      <patternFill patternType="none"/>
    </fill>
    <fill>
      <patternFill patternType="gray125"/>
    </fill>
    <fill>
      <patternFill patternType="solid">
        <fgColor rgb="FFFFFFCC"/>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s>
  <borders count="29">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style="medium">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indexed="64"/>
      </bottom>
      <diagonal/>
    </border>
  </borders>
  <cellStyleXfs count="171">
    <xf numFmtId="0" fontId="0" fillId="0" borderId="0"/>
    <xf numFmtId="0" fontId="3" fillId="0" borderId="0"/>
    <xf numFmtId="164" fontId="3" fillId="0" borderId="0" applyFont="0" applyFill="0" applyBorder="0" applyAlignment="0" applyProtection="0"/>
    <xf numFmtId="0" fontId="6" fillId="0" borderId="0"/>
    <xf numFmtId="0" fontId="5" fillId="0" borderId="0"/>
    <xf numFmtId="167" fontId="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43" fontId="1" fillId="0" borderId="0" applyFont="0" applyFill="0" applyBorder="0" applyAlignment="0" applyProtection="0"/>
    <xf numFmtId="0" fontId="5" fillId="0" borderId="0"/>
    <xf numFmtId="0" fontId="1" fillId="2" borderId="1" applyNumberFormat="0" applyFont="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9" fillId="0" borderId="0" applyNumberForma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0" fillId="0" borderId="0" applyNumberFormat="0" applyFill="0" applyBorder="0" applyAlignment="0" applyProtection="0"/>
    <xf numFmtId="0" fontId="11" fillId="0" borderId="20" applyNumberFormat="0" applyFill="0" applyAlignment="0" applyProtection="0"/>
    <xf numFmtId="0" fontId="12" fillId="0" borderId="21" applyNumberFormat="0" applyFill="0" applyAlignment="0" applyProtection="0"/>
    <xf numFmtId="0" fontId="13" fillId="0" borderId="22" applyNumberFormat="0" applyFill="0" applyAlignment="0" applyProtection="0"/>
    <xf numFmtId="0" fontId="13" fillId="0" borderId="0" applyNumberFormat="0" applyFill="0" applyBorder="0" applyAlignment="0" applyProtection="0"/>
    <xf numFmtId="0" fontId="14" fillId="9" borderId="0" applyNumberFormat="0" applyBorder="0" applyAlignment="0" applyProtection="0"/>
    <xf numFmtId="0" fontId="15" fillId="10" borderId="0" applyNumberFormat="0" applyBorder="0" applyAlignment="0" applyProtection="0"/>
    <xf numFmtId="0" fontId="16" fillId="11" borderId="0" applyNumberFormat="0" applyBorder="0" applyAlignment="0" applyProtection="0"/>
    <xf numFmtId="0" fontId="17" fillId="12" borderId="23" applyNumberFormat="0" applyAlignment="0" applyProtection="0"/>
    <xf numFmtId="0" fontId="18" fillId="13" borderId="24" applyNumberFormat="0" applyAlignment="0" applyProtection="0"/>
    <xf numFmtId="0" fontId="19" fillId="13" borderId="23" applyNumberFormat="0" applyAlignment="0" applyProtection="0"/>
    <xf numFmtId="0" fontId="20" fillId="0" borderId="25" applyNumberFormat="0" applyFill="0" applyAlignment="0" applyProtection="0"/>
    <xf numFmtId="0" fontId="21" fillId="14" borderId="26"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27" applyNumberFormat="0" applyFill="0" applyAlignment="0" applyProtection="0"/>
    <xf numFmtId="0" fontId="25"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5" fillId="34" borderId="0" applyNumberFormat="0" applyBorder="0" applyAlignment="0" applyProtection="0"/>
    <xf numFmtId="0" fontId="25"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25" fillId="38" borderId="0" applyNumberFormat="0" applyBorder="0" applyAlignment="0" applyProtection="0"/>
    <xf numFmtId="164" fontId="1" fillId="0" borderId="0" applyFont="0" applyFill="0" applyBorder="0" applyAlignment="0" applyProtection="0"/>
    <xf numFmtId="0" fontId="1" fillId="0" borderId="0"/>
    <xf numFmtId="172"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395">
    <xf numFmtId="0" fontId="0" fillId="0" borderId="0" xfId="0"/>
    <xf numFmtId="165" fontId="2" fillId="0" borderId="0" xfId="2" applyNumberFormat="1" applyFont="1" applyFill="1" applyBorder="1" applyAlignment="1" applyProtection="1">
      <alignment horizontal="center" vertical="center"/>
    </xf>
    <xf numFmtId="0" fontId="7" fillId="0" borderId="0" xfId="4" applyNumberFormat="1" applyFont="1" applyFill="1" applyBorder="1" applyAlignment="1" applyProtection="1">
      <alignment horizontal="center"/>
    </xf>
    <xf numFmtId="0" fontId="7" fillId="0" borderId="0" xfId="4" applyNumberFormat="1" applyFont="1" applyFill="1" applyBorder="1" applyAlignment="1" applyProtection="1"/>
    <xf numFmtId="0" fontId="7" fillId="0" borderId="0" xfId="4" applyNumberFormat="1" applyFont="1" applyFill="1" applyBorder="1" applyAlignment="1" applyProtection="1">
      <alignment horizontal="left"/>
    </xf>
    <xf numFmtId="0" fontId="7" fillId="0" borderId="0" xfId="4" applyNumberFormat="1" applyFont="1" applyFill="1" applyBorder="1" applyAlignment="1" applyProtection="1">
      <alignment horizontal="right"/>
    </xf>
    <xf numFmtId="14" fontId="2" fillId="0" borderId="0" xfId="2" applyNumberFormat="1" applyFont="1" applyFill="1" applyBorder="1" applyAlignment="1" applyProtection="1">
      <alignment horizontal="center" vertical="center"/>
    </xf>
    <xf numFmtId="164" fontId="4" fillId="0" borderId="0" xfId="2" applyFont="1" applyBorder="1" applyAlignment="1" applyProtection="1">
      <alignment horizontal="center"/>
    </xf>
    <xf numFmtId="0" fontId="3" fillId="0" borderId="0" xfId="1" applyFont="1" applyBorder="1" applyAlignment="1" applyProtection="1">
      <alignment horizontal="center"/>
    </xf>
    <xf numFmtId="0" fontId="3" fillId="0" borderId="0" xfId="1" applyFont="1" applyBorder="1" applyProtection="1"/>
    <xf numFmtId="14" fontId="26" fillId="0" borderId="0" xfId="2" applyNumberFormat="1" applyFont="1" applyBorder="1" applyAlignment="1" applyProtection="1">
      <alignment horizontal="center"/>
    </xf>
    <xf numFmtId="164" fontId="2" fillId="0" borderId="0" xfId="2" applyFont="1" applyBorder="1" applyAlignment="1" applyProtection="1">
      <alignment horizontal="center"/>
    </xf>
    <xf numFmtId="164" fontId="26" fillId="0" borderId="0" xfId="2" applyFont="1" applyAlignment="1" applyProtection="1">
      <alignment horizontal="center"/>
    </xf>
    <xf numFmtId="0" fontId="2" fillId="4" borderId="3" xfId="1" applyFont="1" applyFill="1" applyBorder="1" applyAlignment="1">
      <alignment horizontal="center" vertical="center" wrapText="1"/>
    </xf>
    <xf numFmtId="4" fontId="3" fillId="3" borderId="5" xfId="1" applyNumberFormat="1" applyFont="1" applyFill="1" applyBorder="1" applyAlignment="1" applyProtection="1">
      <alignment horizontal="center"/>
      <protection locked="0"/>
    </xf>
    <xf numFmtId="4" fontId="6" fillId="3" borderId="5" xfId="1" applyNumberFormat="1" applyFont="1" applyFill="1" applyBorder="1" applyAlignment="1" applyProtection="1">
      <protection locked="0"/>
    </xf>
    <xf numFmtId="169" fontId="3" fillId="3" borderId="5" xfId="1" applyNumberFormat="1" applyFont="1" applyFill="1" applyBorder="1" applyAlignment="1" applyProtection="1">
      <alignment horizontal="right"/>
      <protection locked="0"/>
    </xf>
    <xf numFmtId="169" fontId="3" fillId="3" borderId="2" xfId="1" applyNumberFormat="1" applyFont="1" applyFill="1" applyBorder="1" applyAlignment="1" applyProtection="1">
      <alignment horizontal="right"/>
      <protection locked="0"/>
    </xf>
    <xf numFmtId="164" fontId="26" fillId="0" borderId="0" xfId="2" applyFont="1" applyAlignment="1" applyProtection="1"/>
    <xf numFmtId="14" fontId="26" fillId="0" borderId="0" xfId="2" applyNumberFormat="1" applyFont="1" applyAlignment="1" applyProtection="1">
      <alignment horizontal="center"/>
    </xf>
    <xf numFmtId="0" fontId="2" fillId="4" borderId="4" xfId="1" applyFont="1" applyFill="1" applyBorder="1" applyAlignment="1" applyProtection="1">
      <alignment horizontal="center" vertical="center" wrapText="1"/>
    </xf>
    <xf numFmtId="169" fontId="3" fillId="3" borderId="2" xfId="1" applyNumberFormat="1" applyFont="1" applyFill="1" applyBorder="1" applyAlignment="1" applyProtection="1">
      <alignment horizontal="center"/>
    </xf>
    <xf numFmtId="4" fontId="6" fillId="3" borderId="5" xfId="1" applyNumberFormat="1" applyFont="1" applyFill="1" applyBorder="1" applyAlignment="1" applyProtection="1"/>
    <xf numFmtId="9" fontId="6" fillId="0" borderId="0" xfId="50" applyFont="1" applyFill="1" applyBorder="1" applyAlignment="1" applyProtection="1"/>
    <xf numFmtId="9" fontId="3" fillId="0" borderId="0" xfId="50" applyFont="1" applyFill="1" applyBorder="1" applyProtection="1"/>
    <xf numFmtId="9" fontId="3" fillId="0" borderId="0" xfId="50" applyFont="1" applyProtection="1"/>
    <xf numFmtId="0" fontId="3" fillId="0" borderId="0" xfId="1" applyFont="1" applyBorder="1" applyAlignment="1" applyProtection="1">
      <alignment horizontal="left"/>
    </xf>
    <xf numFmtId="0" fontId="3" fillId="0" borderId="0" xfId="1" applyFont="1" applyProtection="1"/>
    <xf numFmtId="0" fontId="2" fillId="0" borderId="0" xfId="1" applyFont="1" applyBorder="1" applyAlignment="1" applyProtection="1">
      <alignment horizontal="left" vertical="center"/>
    </xf>
    <xf numFmtId="0" fontId="6" fillId="0" borderId="0" xfId="1" applyNumberFormat="1" applyFont="1" applyFill="1" applyBorder="1" applyAlignment="1" applyProtection="1"/>
    <xf numFmtId="0" fontId="3" fillId="0" borderId="0" xfId="1" applyFont="1" applyAlignment="1" applyProtection="1">
      <alignment horizontal="left"/>
    </xf>
    <xf numFmtId="4" fontId="6" fillId="3" borderId="2" xfId="1" applyNumberFormat="1" applyFont="1" applyFill="1" applyBorder="1" applyAlignment="1" applyProtection="1">
      <protection locked="0"/>
    </xf>
    <xf numFmtId="0" fontId="3" fillId="3" borderId="5" xfId="1" applyFont="1" applyFill="1" applyBorder="1" applyAlignment="1" applyProtection="1">
      <alignment horizontal="center"/>
      <protection locked="0"/>
    </xf>
    <xf numFmtId="164" fontId="3" fillId="8" borderId="16" xfId="49" applyFont="1" applyFill="1" applyBorder="1" applyAlignment="1" applyProtection="1">
      <alignment horizontal="center"/>
    </xf>
    <xf numFmtId="164" fontId="6" fillId="0" borderId="0" xfId="1" applyNumberFormat="1" applyFont="1" applyFill="1" applyBorder="1" applyAlignment="1" applyProtection="1"/>
    <xf numFmtId="164" fontId="2" fillId="4" borderId="19" xfId="49" applyFont="1" applyFill="1" applyBorder="1" applyAlignment="1" applyProtection="1">
      <alignment horizontal="center" vertical="center" wrapText="1"/>
    </xf>
    <xf numFmtId="9" fontId="2" fillId="4" borderId="3" xfId="50" applyFont="1" applyFill="1" applyBorder="1" applyAlignment="1" applyProtection="1">
      <alignment horizontal="center" vertical="center" wrapText="1"/>
    </xf>
    <xf numFmtId="10" fontId="3" fillId="3" borderId="2" xfId="50" applyNumberFormat="1" applyFont="1" applyFill="1" applyBorder="1" applyAlignment="1" applyProtection="1">
      <alignment horizontal="center"/>
      <protection locked="0"/>
    </xf>
    <xf numFmtId="10" fontId="3" fillId="3" borderId="2" xfId="50" applyNumberFormat="1" applyFont="1" applyFill="1" applyBorder="1" applyAlignment="1" applyProtection="1">
      <alignment horizontal="center"/>
    </xf>
    <xf numFmtId="164" fontId="4" fillId="0" borderId="0" xfId="2" applyFont="1" applyBorder="1" applyAlignment="1" applyProtection="1"/>
    <xf numFmtId="10" fontId="6" fillId="3" borderId="5" xfId="50" applyNumberFormat="1" applyFont="1" applyFill="1" applyBorder="1" applyAlignment="1" applyProtection="1">
      <alignment horizontal="center"/>
      <protection locked="0"/>
    </xf>
    <xf numFmtId="0" fontId="3" fillId="0" borderId="0" xfId="1" applyFont="1" applyAlignment="1" applyProtection="1">
      <alignment horizontal="center" vertical="center"/>
    </xf>
    <xf numFmtId="0" fontId="6" fillId="3" borderId="2" xfId="3" applyFont="1" applyFill="1" applyBorder="1" applyAlignment="1" applyProtection="1">
      <alignment horizontal="center" wrapText="1"/>
      <protection locked="0"/>
    </xf>
    <xf numFmtId="0" fontId="3" fillId="3" borderId="2" xfId="1" applyFont="1" applyFill="1" applyBorder="1" applyAlignment="1" applyProtection="1">
      <alignment horizontal="center"/>
      <protection locked="0"/>
    </xf>
    <xf numFmtId="0" fontId="7" fillId="0" borderId="0" xfId="4" applyNumberFormat="1" applyFont="1" applyFill="1" applyBorder="1" applyAlignment="1" applyProtection="1">
      <alignment horizontal="left" vertical="top"/>
    </xf>
    <xf numFmtId="0" fontId="7" fillId="0" borderId="0" xfId="1" applyNumberFormat="1" applyFont="1" applyFill="1" applyBorder="1" applyAlignment="1" applyProtection="1">
      <alignment horizontal="left" vertical="top"/>
    </xf>
    <xf numFmtId="0" fontId="2" fillId="0" borderId="0" xfId="1" applyFont="1" applyBorder="1" applyAlignment="1" applyProtection="1">
      <alignment vertical="top"/>
    </xf>
    <xf numFmtId="0" fontId="27" fillId="0" borderId="0" xfId="0" applyFont="1" applyBorder="1"/>
    <xf numFmtId="0" fontId="7" fillId="0" borderId="0" xfId="82" applyNumberFormat="1" applyFont="1" applyFill="1" applyBorder="1" applyAlignment="1" applyProtection="1">
      <alignment horizontal="left"/>
    </xf>
    <xf numFmtId="164" fontId="26" fillId="0" borderId="0" xfId="65" applyFont="1" applyAlignment="1" applyProtection="1">
      <alignment horizontal="left"/>
    </xf>
    <xf numFmtId="0" fontId="6" fillId="0" borderId="0" xfId="1" applyNumberFormat="1" applyFont="1" applyFill="1" applyBorder="1" applyAlignment="1" applyProtection="1"/>
    <xf numFmtId="0" fontId="3" fillId="0" borderId="0" xfId="1" applyFont="1" applyBorder="1" applyProtection="1"/>
    <xf numFmtId="164" fontId="26" fillId="0" borderId="0" xfId="2" applyFont="1" applyBorder="1" applyAlignment="1" applyProtection="1"/>
    <xf numFmtId="164" fontId="26" fillId="0" borderId="0" xfId="2" applyFont="1" applyBorder="1" applyAlignment="1" applyProtection="1">
      <alignment horizontal="center"/>
    </xf>
    <xf numFmtId="0" fontId="3" fillId="0" borderId="0" xfId="1" applyFont="1" applyBorder="1" applyAlignment="1" applyProtection="1">
      <alignment horizontal="left"/>
    </xf>
    <xf numFmtId="164" fontId="26" fillId="0" borderId="0" xfId="65" applyFont="1" applyFill="1" applyAlignment="1" applyProtection="1">
      <alignment horizontal="left"/>
    </xf>
    <xf numFmtId="0" fontId="3" fillId="0" borderId="0" xfId="1" applyFont="1" applyProtection="1"/>
    <xf numFmtId="0" fontId="2" fillId="4" borderId="4" xfId="1" applyFont="1" applyFill="1" applyBorder="1" applyAlignment="1">
      <alignment horizontal="center" vertical="center" wrapText="1"/>
    </xf>
    <xf numFmtId="171" fontId="28" fillId="0" borderId="0" xfId="49" applyNumberFormat="1" applyFont="1" applyAlignment="1" applyProtection="1">
      <alignment horizontal="center"/>
    </xf>
    <xf numFmtId="164" fontId="3" fillId="0" borderId="0" xfId="49" applyFont="1" applyAlignment="1" applyProtection="1">
      <alignment horizontal="center"/>
    </xf>
    <xf numFmtId="0" fontId="3" fillId="0" borderId="0" xfId="82" applyFont="1" applyFill="1" applyAlignment="1" applyProtection="1">
      <alignment horizontal="center"/>
    </xf>
    <xf numFmtId="171" fontId="7" fillId="0" borderId="0" xfId="49" applyNumberFormat="1" applyFont="1" applyFill="1" applyBorder="1" applyAlignment="1" applyProtection="1">
      <alignment horizontal="center"/>
    </xf>
    <xf numFmtId="0" fontId="3" fillId="3" borderId="2" xfId="2" applyNumberFormat="1" applyFont="1" applyFill="1" applyBorder="1" applyAlignment="1" applyProtection="1">
      <alignment horizontal="center"/>
      <protection locked="0"/>
    </xf>
    <xf numFmtId="49" fontId="3" fillId="3" borderId="2" xfId="2" applyNumberFormat="1" applyFont="1" applyFill="1" applyBorder="1" applyAlignment="1" applyProtection="1">
      <alignment horizontal="center"/>
      <protection locked="0"/>
    </xf>
    <xf numFmtId="166" fontId="3" fillId="3" borderId="5" xfId="1" applyNumberFormat="1" applyFont="1" applyFill="1" applyBorder="1" applyAlignment="1" applyProtection="1">
      <alignment horizontal="center"/>
      <protection locked="0"/>
    </xf>
    <xf numFmtId="173" fontId="3" fillId="3" borderId="5" xfId="49" applyNumberFormat="1" applyFont="1" applyFill="1" applyBorder="1" applyAlignment="1" applyProtection="1">
      <alignment horizontal="center"/>
      <protection locked="0"/>
    </xf>
    <xf numFmtId="174" fontId="3" fillId="3" borderId="2" xfId="2" applyNumberFormat="1" applyFont="1" applyFill="1" applyBorder="1" applyAlignment="1" applyProtection="1">
      <alignment horizontal="center"/>
    </xf>
    <xf numFmtId="173" fontId="7" fillId="0" borderId="28" xfId="49" applyNumberFormat="1" applyFont="1" applyFill="1" applyBorder="1" applyAlignment="1" applyProtection="1">
      <alignment horizontal="center"/>
    </xf>
    <xf numFmtId="166" fontId="6" fillId="3" borderId="2" xfId="3" applyNumberFormat="1" applyFont="1" applyFill="1" applyBorder="1" applyAlignment="1" applyProtection="1">
      <alignment horizontal="center" wrapText="1"/>
      <protection locked="0"/>
    </xf>
    <xf numFmtId="169" fontId="6" fillId="0" borderId="6" xfId="1" applyNumberFormat="1" applyFont="1" applyFill="1" applyBorder="1" applyAlignment="1" applyProtection="1">
      <alignment horizontal="center"/>
    </xf>
    <xf numFmtId="0" fontId="2" fillId="4" borderId="3" xfId="1" applyFont="1" applyFill="1" applyBorder="1" applyAlignment="1" applyProtection="1">
      <alignment horizontal="center" vertical="center" wrapText="1"/>
    </xf>
    <xf numFmtId="169" fontId="3" fillId="3" borderId="2" xfId="2" applyNumberFormat="1" applyFont="1" applyFill="1" applyBorder="1" applyAlignment="1" applyProtection="1">
      <alignment horizontal="center"/>
      <protection locked="0"/>
    </xf>
    <xf numFmtId="0" fontId="6" fillId="3" borderId="2" xfId="1" applyFont="1" applyFill="1" applyBorder="1" applyAlignment="1" applyProtection="1">
      <alignment horizontal="center"/>
      <protection locked="0"/>
    </xf>
    <xf numFmtId="166" fontId="6" fillId="3" borderId="2" xfId="1" applyNumberFormat="1" applyFont="1" applyFill="1" applyBorder="1" applyAlignment="1" applyProtection="1">
      <alignment horizontal="center"/>
      <protection locked="0"/>
    </xf>
    <xf numFmtId="166" fontId="2" fillId="0" borderId="0" xfId="2" applyNumberFormat="1" applyFont="1" applyFill="1" applyBorder="1" applyAlignment="1" applyProtection="1">
      <alignment vertical="center"/>
    </xf>
    <xf numFmtId="0" fontId="3" fillId="3" borderId="5" xfId="1" applyNumberFormat="1" applyFont="1" applyFill="1" applyBorder="1" applyAlignment="1" applyProtection="1">
      <alignment horizontal="center"/>
      <protection locked="0"/>
    </xf>
    <xf numFmtId="169" fontId="3" fillId="3" borderId="5" xfId="1" applyNumberFormat="1" applyFont="1" applyFill="1" applyBorder="1" applyAlignment="1" applyProtection="1">
      <alignment horizontal="center"/>
      <protection locked="0"/>
    </xf>
    <xf numFmtId="0" fontId="3" fillId="3" borderId="2" xfId="1" applyNumberFormat="1" applyFont="1" applyFill="1" applyBorder="1" applyAlignment="1" applyProtection="1">
      <alignment horizontal="center"/>
      <protection locked="0"/>
    </xf>
    <xf numFmtId="14" fontId="2" fillId="4" borderId="4" xfId="1" applyNumberFormat="1" applyFont="1" applyFill="1" applyBorder="1" applyAlignment="1" applyProtection="1">
      <alignment horizontal="center" vertical="center" wrapText="1"/>
    </xf>
    <xf numFmtId="0" fontId="2" fillId="4" borderId="7" xfId="1" applyFont="1" applyFill="1" applyBorder="1" applyAlignment="1" applyProtection="1">
      <alignment horizontal="center" vertical="center" wrapText="1"/>
    </xf>
    <xf numFmtId="10" fontId="3" fillId="3" borderId="5" xfId="45" applyNumberFormat="1" applyFont="1" applyFill="1" applyBorder="1" applyAlignment="1" applyProtection="1">
      <alignment horizontal="center"/>
      <protection locked="0"/>
    </xf>
    <xf numFmtId="10" fontId="3" fillId="3" borderId="2" xfId="45" applyNumberFormat="1" applyFont="1" applyFill="1" applyBorder="1" applyAlignment="1" applyProtection="1">
      <alignment horizontal="center"/>
      <protection locked="0"/>
    </xf>
    <xf numFmtId="10" fontId="6" fillId="3" borderId="5" xfId="1" applyNumberFormat="1" applyFont="1" applyFill="1" applyBorder="1" applyAlignment="1" applyProtection="1">
      <alignment horizontal="center"/>
      <protection locked="0"/>
    </xf>
    <xf numFmtId="4" fontId="6" fillId="3" borderId="5" xfId="50" applyNumberFormat="1" applyFont="1" applyFill="1" applyBorder="1" applyAlignment="1" applyProtection="1">
      <alignment horizontal="center"/>
      <protection locked="0"/>
    </xf>
    <xf numFmtId="3" fontId="6" fillId="3" borderId="5" xfId="1" applyNumberFormat="1" applyFont="1" applyFill="1" applyBorder="1" applyAlignment="1" applyProtection="1">
      <alignment horizontal="center"/>
      <protection locked="0"/>
    </xf>
    <xf numFmtId="4" fontId="3" fillId="3" borderId="5" xfId="45" applyNumberFormat="1" applyFont="1" applyFill="1" applyBorder="1" applyAlignment="1" applyProtection="1">
      <alignment horizontal="center"/>
      <protection locked="0"/>
    </xf>
    <xf numFmtId="4" fontId="3" fillId="3" borderId="2" xfId="49" applyNumberFormat="1" applyFont="1" applyFill="1" applyBorder="1" applyAlignment="1" applyProtection="1">
      <alignment horizontal="center"/>
      <protection locked="0"/>
    </xf>
    <xf numFmtId="4" fontId="3" fillId="3" borderId="2" xfId="49" applyNumberFormat="1" applyFont="1" applyFill="1" applyBorder="1" applyAlignment="1" applyProtection="1">
      <alignment horizontal="center"/>
    </xf>
    <xf numFmtId="3" fontId="3" fillId="3" borderId="2" xfId="49" applyNumberFormat="1" applyFont="1" applyFill="1" applyBorder="1" applyAlignment="1" applyProtection="1">
      <alignment horizontal="center"/>
      <protection locked="0"/>
    </xf>
    <xf numFmtId="10" fontId="2" fillId="4" borderId="3" xfId="50" applyNumberFormat="1" applyFont="1" applyFill="1" applyBorder="1" applyAlignment="1" applyProtection="1">
      <alignment horizontal="center" vertical="center" wrapText="1"/>
    </xf>
    <xf numFmtId="164" fontId="2" fillId="4" borderId="4" xfId="49" applyFont="1" applyFill="1" applyBorder="1" applyAlignment="1" applyProtection="1">
      <alignment horizontal="center" vertical="center" wrapText="1"/>
    </xf>
    <xf numFmtId="0" fontId="3" fillId="0" borderId="0" xfId="1" applyFont="1" applyProtection="1"/>
    <xf numFmtId="0" fontId="6" fillId="0" borderId="0" xfId="1" applyNumberFormat="1" applyFont="1" applyFill="1" applyBorder="1" applyAlignment="1" applyProtection="1"/>
    <xf numFmtId="0" fontId="6" fillId="0" borderId="0" xfId="3" applyFont="1" applyFill="1" applyBorder="1" applyAlignment="1" applyProtection="1">
      <alignment horizontal="left" vertical="top" wrapText="1"/>
    </xf>
    <xf numFmtId="0" fontId="6" fillId="0" borderId="0" xfId="3" applyFont="1" applyFill="1" applyBorder="1" applyAlignment="1" applyProtection="1">
      <alignment vertical="top" wrapText="1"/>
    </xf>
    <xf numFmtId="0" fontId="3" fillId="0" borderId="0" xfId="1" applyFont="1" applyAlignment="1" applyProtection="1">
      <alignment horizontal="center"/>
    </xf>
    <xf numFmtId="164" fontId="4" fillId="0" borderId="0" xfId="2" applyFont="1" applyBorder="1" applyAlignment="1" applyProtection="1">
      <alignment horizontal="center"/>
    </xf>
    <xf numFmtId="0" fontId="2" fillId="0" borderId="0" xfId="1" applyFont="1" applyBorder="1" applyAlignment="1" applyProtection="1">
      <alignment horizontal="center"/>
    </xf>
    <xf numFmtId="164" fontId="3" fillId="39" borderId="13" xfId="49" applyFont="1" applyFill="1" applyBorder="1" applyAlignment="1" applyProtection="1">
      <alignment horizontal="center"/>
    </xf>
    <xf numFmtId="0" fontId="6" fillId="0" borderId="0" xfId="1" applyNumberFormat="1" applyFont="1" applyFill="1" applyBorder="1" applyAlignment="1" applyProtection="1">
      <alignment vertical="center"/>
    </xf>
    <xf numFmtId="0" fontId="3" fillId="0" borderId="0" xfId="1" applyFont="1" applyFill="1" applyProtection="1"/>
    <xf numFmtId="164" fontId="26" fillId="0" borderId="0" xfId="2" applyFont="1" applyBorder="1" applyAlignment="1" applyProtection="1"/>
    <xf numFmtId="4" fontId="3" fillId="3" borderId="5" xfId="1" applyNumberFormat="1" applyFont="1" applyFill="1" applyBorder="1" applyAlignment="1" applyProtection="1">
      <alignment horizontal="center"/>
      <protection locked="0"/>
    </xf>
    <xf numFmtId="0" fontId="2" fillId="7" borderId="2" xfId="0" applyFont="1" applyFill="1" applyBorder="1" applyAlignment="1" applyProtection="1">
      <alignment horizontal="center" vertical="center" wrapText="1"/>
    </xf>
    <xf numFmtId="164" fontId="26" fillId="0" borderId="0" xfId="2" applyFont="1" applyFill="1" applyBorder="1" applyAlignment="1" applyProtection="1">
      <alignment horizontal="center" vertical="top"/>
    </xf>
    <xf numFmtId="0" fontId="3" fillId="0" borderId="0" xfId="0" applyFont="1" applyFill="1" applyBorder="1" applyProtection="1"/>
    <xf numFmtId="0" fontId="30" fillId="0" borderId="0" xfId="0" applyFont="1" applyBorder="1" applyAlignment="1" applyProtection="1">
      <alignment horizontal="left" vertical="center"/>
    </xf>
    <xf numFmtId="0" fontId="31" fillId="0" borderId="0" xfId="0" applyFont="1" applyBorder="1" applyAlignment="1" applyProtection="1">
      <alignment horizontal="left" vertical="center"/>
    </xf>
    <xf numFmtId="0" fontId="27" fillId="0" borderId="0" xfId="0" applyFont="1" applyFill="1" applyBorder="1"/>
    <xf numFmtId="0" fontId="32" fillId="0" borderId="0" xfId="48" applyFont="1" applyFill="1" applyBorder="1"/>
    <xf numFmtId="0" fontId="3" fillId="0" borderId="0" xfId="1" applyFont="1" applyAlignment="1" applyProtection="1">
      <alignment vertical="center"/>
    </xf>
    <xf numFmtId="0" fontId="2" fillId="7" borderId="11" xfId="0" applyFont="1" applyFill="1" applyBorder="1" applyAlignment="1" applyProtection="1">
      <alignment horizontal="center" vertical="center" wrapText="1"/>
    </xf>
    <xf numFmtId="0" fontId="34" fillId="0" borderId="0" xfId="1" applyFont="1" applyBorder="1" applyProtection="1"/>
    <xf numFmtId="0" fontId="36" fillId="0" borderId="0" xfId="1" applyFont="1" applyBorder="1" applyProtection="1"/>
    <xf numFmtId="0" fontId="36" fillId="0" borderId="0" xfId="1" applyFont="1" applyBorder="1" applyAlignment="1" applyProtection="1">
      <alignment horizontal="left"/>
    </xf>
    <xf numFmtId="0" fontId="35" fillId="0" borderId="0" xfId="1" applyFont="1" applyBorder="1" applyAlignment="1" applyProtection="1">
      <alignment horizontal="center"/>
    </xf>
    <xf numFmtId="0" fontId="36" fillId="0" borderId="0" xfId="1" applyFont="1" applyBorder="1" applyAlignment="1" applyProtection="1">
      <alignment horizontal="center"/>
    </xf>
    <xf numFmtId="0" fontId="6" fillId="0" borderId="0" xfId="1" applyNumberFormat="1" applyFont="1" applyFill="1" applyBorder="1" applyAlignment="1" applyProtection="1">
      <alignment vertical="top"/>
    </xf>
    <xf numFmtId="0" fontId="7" fillId="0" borderId="0" xfId="4" applyNumberFormat="1" applyFont="1" applyFill="1" applyBorder="1" applyAlignment="1" applyProtection="1">
      <alignment horizontal="right" vertical="top"/>
    </xf>
    <xf numFmtId="0" fontId="2" fillId="0" borderId="0" xfId="1" applyFont="1" applyAlignment="1" applyProtection="1">
      <alignment wrapText="1"/>
    </xf>
    <xf numFmtId="0" fontId="2" fillId="0" borderId="0" xfId="1" applyFont="1" applyAlignment="1" applyProtection="1">
      <alignment horizontal="center" vertical="center"/>
    </xf>
    <xf numFmtId="0" fontId="2" fillId="7" borderId="12" xfId="0" applyFont="1" applyFill="1" applyBorder="1" applyAlignment="1" applyProtection="1">
      <alignment horizontal="center" vertical="center" wrapText="1"/>
      <protection locked="0"/>
    </xf>
    <xf numFmtId="0" fontId="43" fillId="3" borderId="5" xfId="0" applyFont="1" applyFill="1" applyBorder="1" applyAlignment="1" applyProtection="1">
      <alignment horizontal="center"/>
      <protection locked="0"/>
    </xf>
    <xf numFmtId="0" fontId="3" fillId="0" borderId="0" xfId="1" applyFont="1" applyProtection="1"/>
    <xf numFmtId="0" fontId="6" fillId="0" borderId="0" xfId="1" applyNumberFormat="1" applyFont="1" applyFill="1" applyBorder="1" applyAlignment="1" applyProtection="1"/>
    <xf numFmtId="0" fontId="29" fillId="0" borderId="0" xfId="0" applyFont="1"/>
    <xf numFmtId="0" fontId="3" fillId="0" borderId="0" xfId="82" applyFont="1" applyProtection="1"/>
    <xf numFmtId="0" fontId="6" fillId="0" borderId="0" xfId="1" applyNumberFormat="1" applyFont="1" applyFill="1" applyBorder="1" applyAlignment="1" applyProtection="1">
      <alignment vertical="center" wrapText="1"/>
    </xf>
    <xf numFmtId="0" fontId="44" fillId="0" borderId="0" xfId="82" applyNumberFormat="1" applyFont="1" applyFill="1" applyBorder="1" applyAlignment="1" applyProtection="1">
      <alignment horizontal="left"/>
    </xf>
    <xf numFmtId="0" fontId="45" fillId="0" borderId="0" xfId="3" applyFont="1" applyFill="1" applyBorder="1" applyAlignment="1" applyProtection="1">
      <alignment horizontal="left" vertical="top"/>
    </xf>
    <xf numFmtId="0" fontId="46" fillId="0" borderId="0" xfId="3" applyFont="1" applyFill="1" applyBorder="1" applyAlignment="1" applyProtection="1">
      <alignment vertical="top" wrapText="1"/>
    </xf>
    <xf numFmtId="14" fontId="47" fillId="0" borderId="0" xfId="24" applyNumberFormat="1" applyFont="1" applyFill="1" applyBorder="1" applyAlignment="1" applyProtection="1">
      <alignment horizontal="center" vertical="top"/>
    </xf>
    <xf numFmtId="164" fontId="48" fillId="0" borderId="0" xfId="2" applyFont="1" applyFill="1" applyBorder="1" applyAlignment="1" applyProtection="1">
      <alignment horizontal="center" vertical="top"/>
    </xf>
    <xf numFmtId="0" fontId="47" fillId="0" borderId="0" xfId="1" applyFont="1" applyAlignment="1" applyProtection="1">
      <alignment horizontal="center"/>
    </xf>
    <xf numFmtId="0" fontId="47" fillId="0" borderId="0" xfId="1" applyFont="1" applyProtection="1"/>
    <xf numFmtId="0" fontId="46" fillId="0" borderId="0" xfId="3" applyFont="1" applyFill="1" applyBorder="1" applyAlignment="1" applyProtection="1">
      <alignment horizontal="left" vertical="top" wrapText="1"/>
    </xf>
    <xf numFmtId="0" fontId="47" fillId="0" borderId="0" xfId="1" applyFont="1" applyFill="1" applyAlignment="1" applyProtection="1">
      <alignment horizontal="center" vertical="center"/>
    </xf>
    <xf numFmtId="0" fontId="47" fillId="0" borderId="0" xfId="1" applyFont="1" applyAlignment="1" applyProtection="1">
      <alignment horizontal="center" vertical="center"/>
    </xf>
    <xf numFmtId="0" fontId="47" fillId="0" borderId="0" xfId="1" applyFont="1" applyAlignment="1" applyProtection="1">
      <alignment vertical="center"/>
    </xf>
    <xf numFmtId="0" fontId="47" fillId="0" borderId="0" xfId="1" applyFont="1" applyAlignment="1" applyProtection="1">
      <alignment horizontal="left" vertical="center"/>
    </xf>
    <xf numFmtId="0" fontId="50" fillId="0" borderId="0" xfId="3" applyFont="1" applyFill="1" applyBorder="1" applyAlignment="1" applyProtection="1">
      <alignment vertical="top" wrapText="1"/>
    </xf>
    <xf numFmtId="0" fontId="34" fillId="0" borderId="0" xfId="1" applyFont="1" applyProtection="1"/>
    <xf numFmtId="0" fontId="50" fillId="0" borderId="0" xfId="3" applyFont="1" applyFill="1" applyBorder="1" applyAlignment="1" applyProtection="1">
      <alignment horizontal="left" vertical="top" wrapText="1"/>
    </xf>
    <xf numFmtId="0" fontId="45" fillId="0" borderId="0" xfId="4" applyNumberFormat="1" applyFont="1" applyFill="1" applyBorder="1" applyAlignment="1" applyProtection="1">
      <alignment horizontal="right"/>
    </xf>
    <xf numFmtId="0" fontId="45" fillId="0" borderId="0" xfId="4" applyNumberFormat="1" applyFont="1" applyFill="1" applyBorder="1" applyAlignment="1" applyProtection="1">
      <alignment horizontal="left"/>
    </xf>
    <xf numFmtId="14" fontId="45" fillId="0" borderId="0" xfId="4" applyNumberFormat="1" applyFont="1" applyFill="1" applyBorder="1" applyAlignment="1" applyProtection="1">
      <alignment horizontal="center"/>
    </xf>
    <xf numFmtId="0" fontId="45" fillId="0" borderId="0" xfId="4" applyNumberFormat="1" applyFont="1" applyFill="1" applyBorder="1" applyAlignment="1" applyProtection="1">
      <alignment horizontal="center"/>
    </xf>
    <xf numFmtId="0" fontId="46" fillId="0" borderId="0" xfId="1" applyNumberFormat="1" applyFont="1" applyFill="1" applyBorder="1" applyAlignment="1" applyProtection="1"/>
    <xf numFmtId="0" fontId="50" fillId="0" borderId="0" xfId="1" applyNumberFormat="1" applyFont="1" applyFill="1" applyBorder="1" applyAlignment="1" applyProtection="1"/>
    <xf numFmtId="0" fontId="50" fillId="0" borderId="0" xfId="82" applyNumberFormat="1" applyFont="1" applyFill="1" applyBorder="1" applyAlignment="1" applyProtection="1">
      <alignment horizontal="left"/>
    </xf>
    <xf numFmtId="0" fontId="50" fillId="0" borderId="0" xfId="1" applyNumberFormat="1" applyFont="1" applyFill="1" applyBorder="1" applyAlignment="1" applyProtection="1">
      <alignment vertical="center"/>
    </xf>
    <xf numFmtId="0" fontId="34" fillId="0" borderId="0" xfId="82" applyFont="1" applyFill="1" applyAlignment="1" applyProtection="1">
      <alignment horizontal="center"/>
    </xf>
    <xf numFmtId="0" fontId="34" fillId="0" borderId="0" xfId="82" applyFont="1" applyFill="1" applyProtection="1"/>
    <xf numFmtId="0" fontId="40" fillId="0" borderId="0" xfId="1" applyFont="1" applyAlignment="1" applyProtection="1">
      <alignment horizontal="right"/>
    </xf>
    <xf numFmtId="164" fontId="39" fillId="0" borderId="0" xfId="65" applyFont="1" applyAlignment="1" applyProtection="1">
      <alignment horizontal="left"/>
    </xf>
    <xf numFmtId="164" fontId="39" fillId="0" borderId="0" xfId="65" applyFont="1" applyFill="1" applyAlignment="1" applyProtection="1">
      <alignment horizontal="left"/>
    </xf>
    <xf numFmtId="164" fontId="2" fillId="0" borderId="0" xfId="2" applyFont="1" applyBorder="1" applyAlignment="1" applyProtection="1">
      <alignment horizontal="center"/>
    </xf>
    <xf numFmtId="49" fontId="26" fillId="0" borderId="0" xfId="65" applyNumberFormat="1" applyFont="1" applyFill="1" applyAlignment="1" applyProtection="1">
      <alignment horizontal="left" wrapText="1"/>
    </xf>
    <xf numFmtId="0" fontId="47" fillId="0" borderId="0" xfId="1" applyFont="1" applyAlignment="1" applyProtection="1">
      <alignment horizontal="center" vertical="top"/>
    </xf>
    <xf numFmtId="0" fontId="49" fillId="0" borderId="0" xfId="1" applyFont="1" applyFill="1" applyBorder="1" applyAlignment="1" applyProtection="1">
      <alignment horizontal="left" vertical="top"/>
    </xf>
    <xf numFmtId="0" fontId="47" fillId="0" borderId="0" xfId="1" applyFont="1" applyFill="1" applyAlignment="1" applyProtection="1">
      <alignment vertical="top"/>
    </xf>
    <xf numFmtId="0" fontId="47" fillId="0" borderId="0" xfId="1" applyFont="1" applyAlignment="1" applyProtection="1">
      <alignment vertical="top"/>
    </xf>
    <xf numFmtId="0" fontId="6" fillId="0" borderId="0" xfId="82" applyNumberFormat="1" applyFont="1" applyFill="1" applyBorder="1" applyAlignment="1" applyProtection="1">
      <alignment horizontal="left"/>
    </xf>
    <xf numFmtId="0" fontId="6" fillId="0" borderId="0" xfId="1" applyNumberFormat="1" applyFont="1" applyFill="1" applyBorder="1" applyAlignment="1" applyProtection="1">
      <alignment vertical="top" wrapText="1"/>
    </xf>
    <xf numFmtId="0" fontId="3" fillId="0" borderId="0" xfId="1" applyFont="1" applyBorder="1" applyAlignment="1" applyProtection="1">
      <alignment horizontal="left" vertical="top"/>
    </xf>
    <xf numFmtId="0" fontId="3" fillId="0" borderId="0" xfId="1" applyFont="1" applyAlignment="1" applyProtection="1">
      <alignment horizontal="left" vertical="top"/>
    </xf>
    <xf numFmtId="164" fontId="26" fillId="0" borderId="0" xfId="2" applyFont="1" applyAlignment="1" applyProtection="1">
      <alignment vertical="top"/>
    </xf>
    <xf numFmtId="164" fontId="26" fillId="0" borderId="0" xfId="2" applyFont="1" applyAlignment="1" applyProtection="1">
      <alignment horizontal="center" vertical="top"/>
    </xf>
    <xf numFmtId="0" fontId="3" fillId="0" borderId="0" xfId="1" applyFont="1" applyAlignment="1" applyProtection="1">
      <alignment vertical="top"/>
    </xf>
    <xf numFmtId="0" fontId="2" fillId="0" borderId="0" xfId="1" applyFont="1" applyAlignment="1" applyProtection="1">
      <alignment vertical="top"/>
    </xf>
    <xf numFmtId="0" fontId="8" fillId="0" borderId="0" xfId="1" applyFont="1" applyFill="1" applyBorder="1" applyAlignment="1" applyProtection="1">
      <alignment horizontal="left" vertical="top"/>
    </xf>
    <xf numFmtId="0" fontId="3" fillId="0" borderId="0" xfId="1" applyFont="1" applyFill="1" applyAlignment="1" applyProtection="1">
      <alignment vertical="top"/>
    </xf>
    <xf numFmtId="0" fontId="3" fillId="0" borderId="0" xfId="4" applyFont="1" applyAlignment="1" applyProtection="1">
      <alignment horizontal="center" vertical="top"/>
    </xf>
    <xf numFmtId="0" fontId="3" fillId="0" borderId="0" xfId="4" applyFont="1" applyAlignment="1" applyProtection="1">
      <alignment vertical="top"/>
    </xf>
    <xf numFmtId="9" fontId="3" fillId="0" borderId="0" xfId="50" applyFont="1" applyAlignment="1" applyProtection="1">
      <alignment vertical="top"/>
    </xf>
    <xf numFmtId="0" fontId="46" fillId="0" borderId="0" xfId="82" applyNumberFormat="1" applyFont="1" applyFill="1" applyBorder="1" applyAlignment="1" applyProtection="1">
      <alignment horizontal="left"/>
    </xf>
    <xf numFmtId="14" fontId="48" fillId="0" borderId="0" xfId="2" applyNumberFormat="1" applyFont="1" applyAlignment="1" applyProtection="1">
      <alignment horizontal="center" vertical="top"/>
    </xf>
    <xf numFmtId="164" fontId="48" fillId="0" borderId="0" xfId="2" applyFont="1" applyAlignment="1" applyProtection="1">
      <alignment horizontal="center" vertical="top"/>
    </xf>
    <xf numFmtId="0" fontId="47" fillId="0" borderId="0" xfId="1" applyFont="1" applyFill="1" applyAlignment="1" applyProtection="1">
      <alignment horizontal="left" vertical="top"/>
    </xf>
    <xf numFmtId="0" fontId="47" fillId="0" borderId="0" xfId="1" applyFont="1" applyAlignment="1" applyProtection="1">
      <alignment horizontal="left" vertical="top"/>
    </xf>
    <xf numFmtId="0" fontId="49" fillId="0" borderId="0" xfId="1" applyFont="1" applyBorder="1" applyAlignment="1" applyProtection="1">
      <alignment horizontal="left" vertical="top"/>
    </xf>
    <xf numFmtId="14" fontId="26" fillId="0" borderId="0" xfId="2" applyNumberFormat="1" applyFont="1" applyAlignment="1" applyProtection="1">
      <alignment horizontal="center" vertical="top"/>
    </xf>
    <xf numFmtId="0" fontId="42" fillId="0" borderId="0" xfId="1" applyFont="1" applyBorder="1" applyAlignment="1" applyProtection="1"/>
    <xf numFmtId="0" fontId="41" fillId="0" borderId="0" xfId="1" applyFont="1" applyBorder="1" applyProtection="1"/>
    <xf numFmtId="0" fontId="52" fillId="5" borderId="0" xfId="0" applyFont="1" applyFill="1" applyBorder="1" applyProtection="1"/>
    <xf numFmtId="0" fontId="52" fillId="6" borderId="10" xfId="0" applyFont="1" applyFill="1" applyBorder="1" applyAlignment="1" applyProtection="1">
      <alignment horizontal="left"/>
    </xf>
    <xf numFmtId="0" fontId="52" fillId="6" borderId="8" xfId="0" applyFont="1" applyFill="1" applyBorder="1" applyAlignment="1" applyProtection="1">
      <alignment horizontal="left"/>
    </xf>
    <xf numFmtId="0" fontId="52" fillId="6" borderId="9" xfId="0" applyFont="1" applyFill="1" applyBorder="1" applyProtection="1"/>
    <xf numFmtId="0" fontId="47" fillId="0" borderId="0" xfId="0" applyFont="1" applyFill="1" applyBorder="1" applyProtection="1"/>
    <xf numFmtId="0" fontId="3" fillId="0" borderId="0" xfId="0" applyFont="1" applyFill="1" applyBorder="1" applyAlignment="1" applyProtection="1">
      <alignment horizontal="center" vertical="center" wrapText="1"/>
    </xf>
    <xf numFmtId="0" fontId="7" fillId="0" borderId="0" xfId="82" applyNumberFormat="1" applyFont="1" applyFill="1" applyBorder="1" applyAlignment="1" applyProtection="1">
      <alignment horizontal="right"/>
    </xf>
    <xf numFmtId="0" fontId="2" fillId="0" borderId="0" xfId="0" applyFont="1" applyFill="1" applyBorder="1" applyProtection="1"/>
    <xf numFmtId="0" fontId="7" fillId="0" borderId="0" xfId="82" applyNumberFormat="1" applyFont="1" applyFill="1" applyBorder="1" applyAlignment="1" applyProtection="1"/>
    <xf numFmtId="0" fontId="26" fillId="0" borderId="0" xfId="0" applyFont="1" applyProtection="1"/>
    <xf numFmtId="0" fontId="7" fillId="0" borderId="0" xfId="3" applyFont="1" applyFill="1" applyBorder="1" applyAlignment="1" applyProtection="1">
      <alignment horizontal="left" vertical="top"/>
    </xf>
    <xf numFmtId="164" fontId="3" fillId="0" borderId="0" xfId="70" applyFont="1" applyFill="1" applyBorder="1" applyAlignment="1" applyProtection="1">
      <alignment horizontal="center" vertical="top"/>
    </xf>
    <xf numFmtId="164" fontId="26" fillId="0" borderId="0" xfId="2" applyFont="1" applyFill="1" applyBorder="1" applyAlignment="1" applyProtection="1">
      <alignment horizontal="center" vertical="center"/>
    </xf>
    <xf numFmtId="0" fontId="3" fillId="0" borderId="0" xfId="0" applyFont="1" applyFill="1" applyBorder="1" applyAlignment="1" applyProtection="1">
      <alignment vertical="center"/>
    </xf>
    <xf numFmtId="0" fontId="3" fillId="0" borderId="0" xfId="1" applyFont="1" applyFill="1" applyAlignment="1" applyProtection="1">
      <alignment horizontal="center" vertical="center"/>
    </xf>
    <xf numFmtId="0" fontId="3" fillId="0" borderId="0" xfId="1" applyFont="1" applyFill="1" applyAlignment="1" applyProtection="1">
      <alignment vertical="center"/>
    </xf>
    <xf numFmtId="0" fontId="3" fillId="0" borderId="0" xfId="1" applyFont="1" applyFill="1" applyAlignment="1" applyProtection="1">
      <alignment horizontal="center"/>
    </xf>
    <xf numFmtId="0" fontId="3" fillId="0" borderId="0" xfId="0" applyFont="1" applyFill="1" applyBorder="1" applyAlignment="1" applyProtection="1">
      <alignment vertical="top"/>
    </xf>
    <xf numFmtId="16" fontId="3" fillId="0" borderId="0" xfId="0" applyNumberFormat="1" applyFont="1" applyFill="1" applyBorder="1" applyProtection="1"/>
    <xf numFmtId="9" fontId="3" fillId="0" borderId="0" xfId="0" applyNumberFormat="1" applyFont="1" applyFill="1" applyBorder="1" applyProtection="1"/>
    <xf numFmtId="164" fontId="3" fillId="0" borderId="0" xfId="49" applyFont="1" applyFill="1" applyBorder="1" applyProtection="1"/>
    <xf numFmtId="0" fontId="38" fillId="0" borderId="0" xfId="82" applyFont="1" applyFill="1" applyBorder="1" applyAlignment="1" applyProtection="1">
      <alignment horizontal="left"/>
    </xf>
    <xf numFmtId="0" fontId="38" fillId="0" borderId="0" xfId="82" applyFont="1" applyFill="1" applyBorder="1" applyAlignment="1" applyProtection="1">
      <alignment horizontal="center"/>
    </xf>
    <xf numFmtId="0" fontId="38" fillId="0" borderId="0" xfId="82" applyFont="1" applyFill="1" applyBorder="1" applyProtection="1"/>
    <xf numFmtId="0" fontId="3" fillId="0" borderId="0" xfId="82" applyFont="1" applyFill="1" applyBorder="1" applyAlignment="1" applyProtection="1">
      <alignment horizontal="left"/>
    </xf>
    <xf numFmtId="0" fontId="2" fillId="0" borderId="0" xfId="82" applyFont="1" applyFill="1" applyBorder="1" applyAlignment="1" applyProtection="1">
      <alignment horizontal="left" vertical="center"/>
    </xf>
    <xf numFmtId="0" fontId="3" fillId="0" borderId="0" xfId="82" applyFont="1" applyFill="1" applyBorder="1" applyAlignment="1" applyProtection="1">
      <alignment horizontal="center"/>
    </xf>
    <xf numFmtId="164" fontId="26" fillId="0" borderId="0" xfId="65" applyFont="1" applyFill="1" applyBorder="1" applyAlignment="1" applyProtection="1"/>
    <xf numFmtId="0" fontId="3" fillId="0" borderId="0" xfId="82" applyFont="1" applyAlignment="1" applyProtection="1">
      <alignment horizontal="left"/>
    </xf>
    <xf numFmtId="164" fontId="26" fillId="0" borderId="0" xfId="65" applyFont="1" applyAlignment="1" applyProtection="1"/>
    <xf numFmtId="164" fontId="26" fillId="0" borderId="0" xfId="65" applyFont="1" applyAlignment="1" applyProtection="1">
      <alignment horizontal="center"/>
    </xf>
    <xf numFmtId="0" fontId="3" fillId="0" borderId="0" xfId="82" applyFont="1" applyAlignment="1" applyProtection="1">
      <alignment horizontal="center"/>
    </xf>
    <xf numFmtId="164" fontId="3" fillId="0" borderId="0" xfId="82" applyNumberFormat="1" applyFont="1" applyAlignment="1" applyProtection="1">
      <alignment horizontal="center"/>
    </xf>
    <xf numFmtId="0" fontId="38" fillId="0" borderId="0" xfId="82" applyFont="1" applyProtection="1"/>
    <xf numFmtId="168" fontId="2" fillId="0" borderId="0" xfId="65" applyNumberFormat="1" applyFont="1" applyFill="1" applyBorder="1" applyAlignment="1" applyProtection="1">
      <alignment vertical="center"/>
    </xf>
    <xf numFmtId="0" fontId="2" fillId="0" borderId="0" xfId="82" applyFont="1" applyFill="1" applyBorder="1" applyAlignment="1" applyProtection="1">
      <alignment horizontal="center" vertical="center"/>
    </xf>
    <xf numFmtId="165" fontId="2" fillId="0" borderId="0" xfId="65" applyNumberFormat="1" applyFont="1" applyFill="1" applyBorder="1" applyAlignment="1" applyProtection="1">
      <alignment horizontal="center" vertical="center"/>
    </xf>
    <xf numFmtId="164" fontId="2" fillId="0" borderId="0" xfId="65" applyNumberFormat="1" applyFont="1" applyFill="1" applyBorder="1" applyAlignment="1" applyProtection="1">
      <alignment horizontal="center" vertical="center"/>
    </xf>
    <xf numFmtId="164" fontId="3" fillId="0" borderId="0" xfId="65" applyNumberFormat="1" applyFont="1" applyFill="1" applyBorder="1" applyAlignment="1" applyProtection="1">
      <alignment horizontal="center"/>
    </xf>
    <xf numFmtId="0" fontId="2" fillId="4" borderId="3" xfId="82" applyFont="1" applyFill="1" applyBorder="1" applyAlignment="1" applyProtection="1">
      <alignment horizontal="center" vertical="center" wrapText="1"/>
    </xf>
    <xf numFmtId="0" fontId="2" fillId="6" borderId="4" xfId="82" applyFont="1" applyFill="1" applyBorder="1" applyAlignment="1" applyProtection="1">
      <alignment horizontal="center" vertical="center" wrapText="1"/>
    </xf>
    <xf numFmtId="0" fontId="2" fillId="4" borderId="4" xfId="82" applyFont="1" applyFill="1" applyBorder="1" applyAlignment="1" applyProtection="1">
      <alignment horizontal="center" vertical="center" wrapText="1"/>
    </xf>
    <xf numFmtId="164" fontId="2" fillId="4" borderId="13" xfId="65" applyFont="1" applyFill="1" applyBorder="1" applyAlignment="1" applyProtection="1">
      <alignment horizontal="center" vertical="center" wrapText="1"/>
    </xf>
    <xf numFmtId="164" fontId="2" fillId="4" borderId="4" xfId="82" applyNumberFormat="1" applyFont="1" applyFill="1" applyBorder="1" applyAlignment="1" applyProtection="1">
      <alignment horizontal="center" vertical="center" wrapText="1"/>
    </xf>
    <xf numFmtId="0" fontId="2" fillId="4" borderId="19" xfId="82" applyFont="1" applyFill="1" applyBorder="1" applyAlignment="1" applyProtection="1">
      <alignment horizontal="center" vertical="center" wrapText="1"/>
    </xf>
    <xf numFmtId="0" fontId="40" fillId="0" borderId="0" xfId="82" applyFont="1" applyAlignment="1" applyProtection="1">
      <alignment horizontal="center" vertical="center"/>
    </xf>
    <xf numFmtId="0" fontId="3" fillId="3" borderId="2" xfId="82" applyNumberFormat="1" applyFont="1" applyFill="1" applyBorder="1" applyAlignment="1" applyProtection="1">
      <alignment horizontal="center"/>
      <protection locked="0"/>
    </xf>
    <xf numFmtId="176" fontId="3" fillId="3" borderId="2" xfId="49" applyNumberFormat="1" applyFont="1" applyFill="1" applyBorder="1" applyAlignment="1" applyProtection="1">
      <alignment horizontal="center"/>
      <protection locked="0"/>
    </xf>
    <xf numFmtId="176" fontId="3" fillId="3" borderId="2" xfId="65" applyNumberFormat="1" applyFont="1" applyFill="1" applyBorder="1" applyAlignment="1" applyProtection="1">
      <alignment horizontal="center"/>
    </xf>
    <xf numFmtId="10" fontId="3" fillId="3" borderId="2" xfId="82" applyNumberFormat="1" applyFont="1" applyFill="1" applyBorder="1" applyAlignment="1" applyProtection="1">
      <alignment horizontal="center"/>
      <protection locked="0"/>
    </xf>
    <xf numFmtId="3" fontId="3" fillId="3" borderId="2" xfId="82" applyNumberFormat="1" applyFont="1" applyFill="1" applyBorder="1" applyAlignment="1" applyProtection="1">
      <alignment horizontal="center"/>
      <protection locked="0"/>
    </xf>
    <xf numFmtId="166" fontId="3" fillId="3" borderId="2" xfId="82" applyNumberFormat="1" applyFont="1" applyFill="1" applyBorder="1" applyAlignment="1" applyProtection="1">
      <alignment horizontal="center"/>
      <protection locked="0"/>
    </xf>
    <xf numFmtId="2" fontId="3" fillId="3" borderId="2" xfId="82" applyNumberFormat="1" applyFont="1" applyFill="1" applyBorder="1" applyAlignment="1" applyProtection="1">
      <alignment horizontal="center"/>
    </xf>
    <xf numFmtId="0" fontId="34" fillId="0" borderId="0" xfId="82" applyFont="1" applyProtection="1"/>
    <xf numFmtId="176" fontId="3" fillId="3" borderId="2" xfId="82" applyNumberFormat="1" applyFont="1" applyFill="1" applyBorder="1" applyAlignment="1" applyProtection="1">
      <alignment horizontal="center"/>
      <protection locked="0"/>
    </xf>
    <xf numFmtId="164" fontId="3" fillId="0" borderId="0" xfId="82" applyNumberFormat="1" applyFont="1" applyProtection="1"/>
    <xf numFmtId="0" fontId="7" fillId="0" borderId="0" xfId="82" applyNumberFormat="1" applyFont="1" applyFill="1" applyBorder="1" applyAlignment="1" applyProtection="1">
      <alignment horizontal="center"/>
    </xf>
    <xf numFmtId="0" fontId="53" fillId="0" borderId="0" xfId="1" applyNumberFormat="1" applyFont="1" applyFill="1" applyBorder="1" applyAlignment="1" applyProtection="1"/>
    <xf numFmtId="0" fontId="6" fillId="0" borderId="0" xfId="3" applyFont="1" applyFill="1" applyBorder="1" applyAlignment="1" applyProtection="1">
      <alignment vertical="top"/>
    </xf>
    <xf numFmtId="164" fontId="26" fillId="0" borderId="0" xfId="65" applyFont="1" applyFill="1" applyBorder="1" applyAlignment="1" applyProtection="1">
      <alignment horizontal="center" vertical="top"/>
    </xf>
    <xf numFmtId="0" fontId="6" fillId="0" borderId="0" xfId="82" applyNumberFormat="1" applyFont="1" applyFill="1" applyBorder="1" applyAlignment="1" applyProtection="1"/>
    <xf numFmtId="164" fontId="6" fillId="0" borderId="0" xfId="82" applyNumberFormat="1" applyFont="1" applyFill="1" applyBorder="1" applyAlignment="1" applyProtection="1"/>
    <xf numFmtId="0" fontId="53" fillId="0" borderId="0" xfId="82" applyNumberFormat="1" applyFont="1" applyFill="1" applyBorder="1" applyAlignment="1" applyProtection="1"/>
    <xf numFmtId="0" fontId="2" fillId="0" borderId="0" xfId="82" applyFont="1" applyAlignment="1" applyProtection="1">
      <alignment horizontal="left" vertical="top"/>
    </xf>
    <xf numFmtId="164" fontId="26" fillId="0" borderId="0" xfId="65" applyFont="1" applyAlignment="1" applyProtection="1">
      <alignment vertical="top"/>
    </xf>
    <xf numFmtId="164" fontId="26" fillId="0" borderId="0" xfId="65" applyFont="1" applyAlignment="1" applyProtection="1">
      <alignment horizontal="left" vertical="top"/>
    </xf>
    <xf numFmtId="0" fontId="3" fillId="0" borderId="0" xfId="82" applyFont="1" applyAlignment="1" applyProtection="1">
      <alignment horizontal="left" vertical="top"/>
    </xf>
    <xf numFmtId="0" fontId="36" fillId="0" borderId="0" xfId="82" applyFont="1" applyAlignment="1" applyProtection="1">
      <alignment horizontal="center"/>
    </xf>
    <xf numFmtId="0" fontId="36" fillId="0" borderId="0" xfId="82" applyFont="1" applyProtection="1"/>
    <xf numFmtId="164" fontId="26" fillId="0" borderId="0" xfId="65" applyFont="1" applyFill="1" applyBorder="1" applyAlignment="1" applyProtection="1">
      <alignment horizontal="left" vertical="top"/>
    </xf>
    <xf numFmtId="0" fontId="2" fillId="0" borderId="0" xfId="82" applyFont="1" applyFill="1" applyAlignment="1" applyProtection="1">
      <alignment horizontal="left" vertical="top"/>
    </xf>
    <xf numFmtId="0" fontId="3" fillId="0" borderId="0" xfId="82" applyFont="1" applyFill="1" applyAlignment="1" applyProtection="1">
      <alignment horizontal="center" vertical="top"/>
    </xf>
    <xf numFmtId="0" fontId="3" fillId="0" borderId="0" xfId="82" applyFont="1" applyFill="1" applyAlignment="1" applyProtection="1">
      <alignment horizontal="left"/>
    </xf>
    <xf numFmtId="0" fontId="36" fillId="0" borderId="0" xfId="82" applyFont="1" applyFill="1" applyAlignment="1" applyProtection="1">
      <alignment horizontal="center"/>
    </xf>
    <xf numFmtId="0" fontId="36" fillId="0" borderId="0" xfId="82" applyFont="1" applyFill="1" applyProtection="1"/>
    <xf numFmtId="0" fontId="3" fillId="0" borderId="0" xfId="82" applyFont="1" applyAlignment="1" applyProtection="1">
      <alignment horizontal="center" vertical="center"/>
    </xf>
    <xf numFmtId="0" fontId="36" fillId="0" borderId="0" xfId="82" applyFont="1" applyAlignment="1" applyProtection="1">
      <alignment vertical="center"/>
    </xf>
    <xf numFmtId="0" fontId="2" fillId="0" borderId="0" xfId="1" applyFont="1" applyAlignment="1" applyProtection="1">
      <alignment horizontal="right" vertical="top"/>
    </xf>
    <xf numFmtId="0" fontId="54" fillId="0" borderId="0" xfId="0" applyFont="1" applyAlignment="1" applyProtection="1">
      <alignment vertical="top"/>
    </xf>
    <xf numFmtId="0" fontId="3" fillId="0" borderId="0" xfId="82" applyFont="1" applyAlignment="1" applyProtection="1">
      <alignment vertical="top"/>
    </xf>
    <xf numFmtId="0" fontId="27" fillId="0" borderId="0" xfId="0" applyFont="1" applyAlignment="1" applyProtection="1">
      <alignment vertical="top"/>
    </xf>
    <xf numFmtId="0" fontId="36" fillId="0" borderId="0" xfId="82" applyFont="1" applyAlignment="1" applyProtection="1">
      <alignment vertical="top"/>
    </xf>
    <xf numFmtId="175" fontId="26" fillId="0" borderId="0" xfId="65" applyNumberFormat="1" applyFont="1" applyFill="1" applyAlignment="1" applyProtection="1">
      <alignment horizontal="left" vertical="center" wrapText="1"/>
    </xf>
    <xf numFmtId="0" fontId="54" fillId="0" borderId="0" xfId="0" applyFont="1" applyProtection="1"/>
    <xf numFmtId="0" fontId="27" fillId="0" borderId="0" xfId="0" applyFont="1" applyProtection="1"/>
    <xf numFmtId="0" fontId="38" fillId="0" borderId="0" xfId="82" applyFont="1" applyAlignment="1" applyProtection="1">
      <alignment horizontal="left"/>
    </xf>
    <xf numFmtId="164" fontId="55" fillId="0" borderId="0" xfId="65" applyFont="1" applyAlignment="1" applyProtection="1"/>
    <xf numFmtId="164" fontId="55" fillId="0" borderId="0" xfId="65" applyFont="1" applyAlignment="1" applyProtection="1">
      <alignment horizontal="center"/>
    </xf>
    <xf numFmtId="0" fontId="38" fillId="0" borderId="0" xfId="82" applyFont="1" applyAlignment="1" applyProtection="1">
      <alignment horizontal="center"/>
    </xf>
    <xf numFmtId="164" fontId="38" fillId="0" borderId="0" xfId="82" applyNumberFormat="1" applyFont="1" applyAlignment="1" applyProtection="1">
      <alignment horizontal="center"/>
    </xf>
    <xf numFmtId="0" fontId="3" fillId="0" borderId="0" xfId="82" applyFont="1" applyFill="1" applyBorder="1" applyProtection="1"/>
    <xf numFmtId="165" fontId="2" fillId="0" borderId="0" xfId="65" applyNumberFormat="1" applyFont="1" applyFill="1" applyBorder="1" applyAlignment="1" applyProtection="1">
      <alignment horizontal="left" vertical="center"/>
    </xf>
    <xf numFmtId="0" fontId="2" fillId="4" borderId="17" xfId="82" applyFont="1" applyFill="1" applyBorder="1" applyAlignment="1" applyProtection="1">
      <alignment horizontal="center" vertical="center" wrapText="1"/>
    </xf>
    <xf numFmtId="170" fontId="3" fillId="3" borderId="2" xfId="82" applyNumberFormat="1" applyFont="1" applyFill="1" applyBorder="1" applyAlignment="1" applyProtection="1">
      <protection locked="0"/>
    </xf>
    <xf numFmtId="49" fontId="3" fillId="3" borderId="2" xfId="82" applyNumberFormat="1" applyFont="1" applyFill="1" applyBorder="1" applyAlignment="1" applyProtection="1">
      <alignment horizontal="left"/>
      <protection locked="0"/>
    </xf>
    <xf numFmtId="49" fontId="3" fillId="3" borderId="2" xfId="82" applyNumberFormat="1" applyFont="1" applyFill="1" applyBorder="1" applyAlignment="1" applyProtection="1">
      <alignment horizontal="center"/>
      <protection locked="0"/>
    </xf>
    <xf numFmtId="2" fontId="3" fillId="0" borderId="0" xfId="82" applyNumberFormat="1" applyFont="1" applyProtection="1"/>
    <xf numFmtId="0" fontId="3" fillId="0" borderId="0" xfId="82" applyFont="1" applyAlignment="1" applyProtection="1"/>
    <xf numFmtId="0" fontId="2" fillId="6" borderId="16" xfId="82" applyFont="1" applyFill="1" applyBorder="1" applyAlignment="1" applyProtection="1">
      <alignment horizontal="right" vertical="center"/>
    </xf>
    <xf numFmtId="164" fontId="26" fillId="0" borderId="0" xfId="65" applyFont="1" applyFill="1" applyAlignment="1" applyProtection="1">
      <alignment horizontal="center"/>
    </xf>
    <xf numFmtId="9" fontId="3" fillId="0" borderId="0" xfId="50" applyFont="1" applyFill="1" applyAlignment="1" applyProtection="1">
      <alignment vertical="top"/>
    </xf>
    <xf numFmtId="0" fontId="3" fillId="0" borderId="0" xfId="82" applyFont="1" applyFill="1" applyAlignment="1" applyProtection="1">
      <alignment vertical="top"/>
    </xf>
    <xf numFmtId="0" fontId="36" fillId="0" borderId="0" xfId="82" applyFont="1" applyAlignment="1" applyProtection="1">
      <alignment horizontal="center" vertical="top"/>
    </xf>
    <xf numFmtId="0" fontId="3" fillId="0" borderId="0" xfId="82" applyFont="1" applyAlignment="1" applyProtection="1">
      <alignment horizontal="center" vertical="top"/>
    </xf>
    <xf numFmtId="164" fontId="26" fillId="0" borderId="0" xfId="65" applyFont="1" applyAlignment="1" applyProtection="1">
      <alignment horizontal="center" vertical="top"/>
    </xf>
    <xf numFmtId="175" fontId="26" fillId="0" borderId="0" xfId="65" applyNumberFormat="1" applyFont="1" applyFill="1" applyAlignment="1" applyProtection="1">
      <alignment vertical="top" wrapText="1"/>
    </xf>
    <xf numFmtId="0" fontId="38" fillId="0" borderId="0" xfId="82" applyFont="1" applyFill="1" applyBorder="1" applyAlignment="1" applyProtection="1">
      <alignment vertical="center"/>
    </xf>
    <xf numFmtId="164" fontId="3" fillId="0" borderId="0" xfId="65" applyFont="1" applyFill="1" applyBorder="1" applyAlignment="1" applyProtection="1">
      <alignment horizontal="center"/>
    </xf>
    <xf numFmtId="0" fontId="2" fillId="6" borderId="18" xfId="82" applyFont="1" applyFill="1" applyBorder="1" applyAlignment="1" applyProtection="1">
      <alignment vertical="center"/>
    </xf>
    <xf numFmtId="0" fontId="50" fillId="0" borderId="0" xfId="82" applyNumberFormat="1" applyFont="1" applyFill="1" applyBorder="1" applyAlignment="1" applyProtection="1"/>
    <xf numFmtId="0" fontId="44" fillId="0" borderId="0" xfId="82" applyNumberFormat="1" applyFont="1" applyFill="1" applyBorder="1" applyAlignment="1" applyProtection="1">
      <alignment horizontal="right"/>
    </xf>
    <xf numFmtId="0" fontId="44" fillId="0" borderId="0" xfId="82" applyNumberFormat="1" applyFont="1" applyFill="1" applyBorder="1" applyAlignment="1" applyProtection="1">
      <alignment vertical="center" wrapText="1"/>
    </xf>
    <xf numFmtId="0" fontId="34" fillId="0" borderId="0" xfId="82" applyFont="1" applyAlignment="1" applyProtection="1">
      <alignment horizontal="center"/>
    </xf>
    <xf numFmtId="164" fontId="39" fillId="0" borderId="0" xfId="65" applyFont="1" applyFill="1" applyBorder="1" applyAlignment="1" applyProtection="1">
      <alignment horizontal="left" vertical="top"/>
    </xf>
    <xf numFmtId="164" fontId="39" fillId="0" borderId="0" xfId="65" applyFont="1" applyFill="1" applyBorder="1" applyAlignment="1" applyProtection="1">
      <alignment horizontal="center" vertical="top"/>
    </xf>
    <xf numFmtId="0" fontId="44" fillId="0" borderId="0" xfId="82" applyNumberFormat="1" applyFont="1" applyFill="1" applyBorder="1" applyAlignment="1" applyProtection="1"/>
    <xf numFmtId="0" fontId="40" fillId="0" borderId="0" xfId="82" applyFont="1" applyFill="1" applyAlignment="1" applyProtection="1">
      <alignment horizontal="left" vertical="top"/>
    </xf>
    <xf numFmtId="0" fontId="34" fillId="0" borderId="0" xfId="82" applyFont="1" applyFill="1" applyAlignment="1" applyProtection="1">
      <alignment horizontal="center" vertical="top"/>
    </xf>
    <xf numFmtId="0" fontId="34" fillId="0" borderId="0" xfId="82" applyFont="1" applyFill="1" applyAlignment="1" applyProtection="1">
      <alignment vertical="top"/>
    </xf>
    <xf numFmtId="0" fontId="40" fillId="0" borderId="0" xfId="82" applyFont="1" applyAlignment="1" applyProtection="1">
      <alignment horizontal="left" vertical="top"/>
    </xf>
    <xf numFmtId="0" fontId="34" fillId="0" borderId="0" xfId="82" applyFont="1" applyFill="1" applyAlignment="1" applyProtection="1">
      <alignment horizontal="center" vertical="center"/>
    </xf>
    <xf numFmtId="0" fontId="34" fillId="0" borderId="0" xfId="82" applyFont="1" applyAlignment="1" applyProtection="1">
      <alignment horizontal="left"/>
    </xf>
    <xf numFmtId="164" fontId="39" fillId="0" borderId="0" xfId="65" applyFont="1" applyAlignment="1" applyProtection="1"/>
    <xf numFmtId="0" fontId="2" fillId="4" borderId="0" xfId="82" applyFont="1" applyFill="1" applyBorder="1" applyAlignment="1" applyProtection="1">
      <alignment horizontal="center" vertical="center" wrapText="1"/>
    </xf>
    <xf numFmtId="0" fontId="6" fillId="0" borderId="0" xfId="3" applyFont="1" applyFill="1" applyBorder="1" applyAlignment="1" applyProtection="1">
      <alignment horizontal="left" vertical="top" wrapText="1"/>
    </xf>
    <xf numFmtId="0" fontId="34" fillId="0" borderId="0" xfId="82" applyFont="1" applyAlignment="1" applyProtection="1"/>
    <xf numFmtId="0" fontId="7" fillId="0" borderId="0" xfId="82" applyNumberFormat="1" applyFont="1" applyFill="1" applyBorder="1" applyAlignment="1" applyProtection="1">
      <alignment horizontal="right" vertical="top"/>
    </xf>
    <xf numFmtId="0" fontId="7" fillId="0" borderId="0" xfId="1" applyNumberFormat="1" applyFont="1" applyFill="1" applyBorder="1" applyAlignment="1" applyProtection="1">
      <alignment horizontal="right"/>
    </xf>
    <xf numFmtId="9" fontId="7" fillId="0" borderId="0" xfId="50" applyNumberFormat="1" applyFont="1" applyFill="1" applyBorder="1" applyAlignment="1" applyProtection="1">
      <alignment horizontal="center"/>
    </xf>
    <xf numFmtId="0" fontId="50" fillId="0" borderId="0" xfId="82" applyNumberFormat="1" applyFont="1" applyFill="1" applyBorder="1" applyAlignment="1" applyProtection="1">
      <alignment horizontal="left" vertical="top" wrapText="1"/>
    </xf>
    <xf numFmtId="164" fontId="39" fillId="0" borderId="0" xfId="2" applyFont="1" applyFill="1" applyBorder="1" applyAlignment="1" applyProtection="1">
      <alignment horizontal="center" vertical="center"/>
    </xf>
    <xf numFmtId="164" fontId="39" fillId="0" borderId="0" xfId="2" applyFont="1" applyAlignment="1" applyProtection="1">
      <alignment horizontal="center" vertical="top"/>
    </xf>
    <xf numFmtId="164" fontId="39" fillId="0" borderId="0" xfId="2" applyFont="1" applyAlignment="1" applyProtection="1">
      <alignment horizontal="center"/>
    </xf>
    <xf numFmtId="164" fontId="39" fillId="0" borderId="0" xfId="65" applyFont="1" applyAlignment="1" applyProtection="1">
      <alignment vertical="top"/>
    </xf>
    <xf numFmtId="0" fontId="34" fillId="0" borderId="0" xfId="82" applyFont="1" applyFill="1" applyAlignment="1" applyProtection="1">
      <alignment horizontal="left"/>
    </xf>
    <xf numFmtId="0" fontId="40" fillId="0" borderId="0" xfId="1" applyFont="1" applyAlignment="1" applyProtection="1">
      <alignment horizontal="right" vertical="top"/>
    </xf>
    <xf numFmtId="0" fontId="34" fillId="0" borderId="0" xfId="82" applyFont="1" applyAlignment="1" applyProtection="1">
      <alignment vertical="top"/>
    </xf>
    <xf numFmtId="0" fontId="2" fillId="6" borderId="18" xfId="82" applyFont="1" applyFill="1" applyBorder="1" applyAlignment="1" applyProtection="1">
      <alignment horizontal="right" vertical="center"/>
    </xf>
    <xf numFmtId="0" fontId="2" fillId="6" borderId="17" xfId="82" applyFont="1" applyFill="1" applyBorder="1" applyAlignment="1" applyProtection="1">
      <alignment horizontal="right" vertical="center"/>
    </xf>
    <xf numFmtId="0" fontId="2" fillId="6" borderId="16" xfId="82" applyFont="1" applyFill="1" applyBorder="1" applyAlignment="1" applyProtection="1">
      <alignment horizontal="right" vertical="center"/>
    </xf>
    <xf numFmtId="0" fontId="50" fillId="0" borderId="0" xfId="82" applyNumberFormat="1" applyFont="1" applyFill="1" applyBorder="1" applyAlignment="1" applyProtection="1">
      <alignment horizontal="left" vertical="top" wrapText="1"/>
    </xf>
    <xf numFmtId="0" fontId="6" fillId="0" borderId="0" xfId="1" applyNumberFormat="1" applyFont="1" applyFill="1" applyBorder="1" applyAlignment="1" applyProtection="1">
      <alignment horizontal="left" vertical="top" wrapText="1"/>
    </xf>
    <xf numFmtId="0" fontId="50" fillId="0" borderId="0" xfId="82" applyNumberFormat="1" applyFont="1" applyFill="1" applyBorder="1" applyAlignment="1" applyProtection="1">
      <alignment horizontal="left" vertical="top" wrapText="1"/>
    </xf>
    <xf numFmtId="0" fontId="6" fillId="6" borderId="18" xfId="1" applyNumberFormat="1" applyFont="1" applyFill="1" applyBorder="1" applyAlignment="1" applyProtection="1"/>
    <xf numFmtId="0" fontId="50" fillId="0" borderId="0" xfId="82" applyNumberFormat="1" applyFont="1" applyFill="1" applyBorder="1" applyAlignment="1" applyProtection="1">
      <alignment vertical="top" wrapText="1"/>
    </xf>
    <xf numFmtId="0" fontId="6" fillId="0" borderId="0" xfId="4" applyNumberFormat="1" applyFont="1" applyFill="1" applyBorder="1" applyAlignment="1" applyProtection="1">
      <alignment horizontal="justify" vertical="top" wrapText="1"/>
    </xf>
    <xf numFmtId="0" fontId="6" fillId="0" borderId="0" xfId="1" applyNumberFormat="1" applyFont="1" applyFill="1" applyBorder="1" applyAlignment="1" applyProtection="1">
      <alignment horizontal="justify" vertical="top" wrapText="1"/>
    </xf>
    <xf numFmtId="0" fontId="3" fillId="0" borderId="0" xfId="1" applyFont="1" applyBorder="1" applyAlignment="1" applyProtection="1">
      <alignment horizontal="justify" vertical="top" wrapText="1"/>
    </xf>
    <xf numFmtId="0" fontId="6" fillId="0" borderId="0" xfId="3" applyFont="1" applyFill="1" applyBorder="1" applyAlignment="1" applyProtection="1">
      <alignment horizontal="justify" vertical="top" wrapText="1"/>
      <protection locked="0"/>
    </xf>
    <xf numFmtId="164" fontId="26" fillId="0" borderId="0" xfId="2" applyFont="1" applyFill="1" applyBorder="1" applyAlignment="1" applyProtection="1">
      <alignment horizontal="justify" vertical="top" wrapText="1"/>
      <protection locked="0"/>
    </xf>
    <xf numFmtId="164" fontId="26" fillId="0" borderId="0" xfId="2" applyFont="1" applyBorder="1" applyAlignment="1" applyProtection="1">
      <alignment horizontal="justify" vertical="top" wrapText="1"/>
    </xf>
    <xf numFmtId="164" fontId="26" fillId="0" borderId="0" xfId="2" applyFont="1" applyAlignment="1" applyProtection="1">
      <alignment horizontal="justify" vertical="top" wrapText="1"/>
    </xf>
    <xf numFmtId="0" fontId="3" fillId="0" borderId="0" xfId="1" applyFont="1" applyAlignment="1" applyProtection="1">
      <alignment horizontal="justify" vertical="top" wrapText="1"/>
    </xf>
    <xf numFmtId="11" fontId="26" fillId="0" borderId="0" xfId="20" applyNumberFormat="1" applyFont="1" applyFill="1" applyAlignment="1" applyProtection="1">
      <alignment vertical="top" wrapText="1"/>
    </xf>
    <xf numFmtId="0" fontId="3" fillId="0" borderId="0" xfId="1" applyFont="1" applyFill="1" applyAlignment="1" applyProtection="1">
      <alignment horizontal="justify" vertical="top" wrapText="1"/>
    </xf>
    <xf numFmtId="164" fontId="48" fillId="0" borderId="0" xfId="2" applyFont="1" applyFill="1" applyBorder="1" applyAlignment="1" applyProtection="1">
      <alignment horizontal="center" vertical="center"/>
    </xf>
    <xf numFmtId="164" fontId="48" fillId="0" borderId="0" xfId="2" applyFont="1" applyFill="1" applyBorder="1" applyAlignment="1" applyProtection="1">
      <alignment horizontal="justify" vertical="top" wrapText="1"/>
    </xf>
    <xf numFmtId="14" fontId="48" fillId="0" borderId="0" xfId="2" applyNumberFormat="1" applyFont="1" applyAlignment="1" applyProtection="1">
      <alignment horizontal="justify" vertical="top" wrapText="1"/>
    </xf>
    <xf numFmtId="0" fontId="34" fillId="0" borderId="0" xfId="1" applyFont="1" applyAlignment="1" applyProtection="1">
      <alignment horizontal="justify" vertical="top" wrapText="1"/>
    </xf>
    <xf numFmtId="175" fontId="39" fillId="0" borderId="0" xfId="65" applyNumberFormat="1" applyFont="1" applyFill="1" applyAlignment="1" applyProtection="1">
      <alignment vertical="top" wrapText="1"/>
    </xf>
    <xf numFmtId="164" fontId="39" fillId="0" borderId="0" xfId="65" applyFont="1" applyAlignment="1" applyProtection="1">
      <alignment horizontal="justify" vertical="top" wrapText="1"/>
    </xf>
    <xf numFmtId="0" fontId="50" fillId="0" borderId="0" xfId="3" applyFont="1" applyFill="1" applyBorder="1" applyAlignment="1" applyProtection="1">
      <alignment horizontal="justify" vertical="top" wrapText="1"/>
    </xf>
    <xf numFmtId="0" fontId="34" fillId="0" borderId="0" xfId="82" applyFont="1" applyFill="1" applyAlignment="1" applyProtection="1">
      <alignment horizontal="justify" vertical="top" wrapText="1"/>
    </xf>
    <xf numFmtId="164" fontId="34" fillId="0" borderId="0" xfId="65" applyFont="1" applyAlignment="1" applyProtection="1">
      <alignment horizontal="justify" vertical="top" wrapText="1"/>
    </xf>
    <xf numFmtId="175" fontId="39" fillId="0" borderId="0" xfId="65" applyNumberFormat="1" applyFont="1" applyFill="1" applyAlignment="1" applyProtection="1">
      <alignment vertical="center" wrapText="1"/>
    </xf>
    <xf numFmtId="49" fontId="39" fillId="0" borderId="0" xfId="65" applyNumberFormat="1" applyFont="1" applyFill="1" applyAlignment="1" applyProtection="1">
      <alignment horizontal="justify" vertical="top" wrapText="1"/>
    </xf>
    <xf numFmtId="0" fontId="27" fillId="0" borderId="0" xfId="0" applyFont="1" applyBorder="1" applyAlignment="1">
      <alignment horizontal="left" vertical="center" wrapText="1"/>
    </xf>
    <xf numFmtId="0" fontId="29" fillId="0" borderId="0" xfId="0" applyFont="1" applyBorder="1" applyAlignment="1">
      <alignment horizontal="center"/>
    </xf>
    <xf numFmtId="0" fontId="6" fillId="0" borderId="0" xfId="1" applyNumberFormat="1" applyFont="1" applyFill="1" applyBorder="1" applyAlignment="1" applyProtection="1">
      <alignment horizontal="justify" vertical="top" wrapText="1"/>
    </xf>
    <xf numFmtId="175" fontId="26" fillId="0" borderId="0" xfId="20" applyNumberFormat="1" applyFont="1" applyFill="1" applyAlignment="1" applyProtection="1">
      <alignment horizontal="justify" vertical="top" wrapText="1"/>
    </xf>
    <xf numFmtId="0" fontId="35" fillId="0" borderId="0" xfId="1" applyFont="1" applyBorder="1" applyAlignment="1" applyProtection="1">
      <alignment horizontal="center"/>
    </xf>
    <xf numFmtId="0" fontId="2" fillId="0" borderId="0" xfId="1" applyFont="1" applyBorder="1" applyAlignment="1" applyProtection="1">
      <alignment horizontal="center"/>
    </xf>
    <xf numFmtId="164" fontId="4" fillId="0" borderId="0" xfId="2" applyFont="1" applyBorder="1" applyAlignment="1" applyProtection="1">
      <alignment horizontal="center"/>
    </xf>
    <xf numFmtId="11" fontId="26" fillId="0" borderId="0" xfId="20" applyNumberFormat="1" applyFont="1" applyFill="1" applyAlignment="1" applyProtection="1">
      <alignment horizontal="justify" vertical="top" wrapText="1"/>
    </xf>
    <xf numFmtId="0" fontId="33" fillId="0" borderId="0" xfId="1" applyFont="1" applyBorder="1" applyAlignment="1" applyProtection="1">
      <alignment horizontal="center"/>
    </xf>
    <xf numFmtId="0" fontId="7" fillId="0" borderId="0" xfId="4" applyNumberFormat="1" applyFont="1" applyFill="1" applyBorder="1" applyAlignment="1" applyProtection="1">
      <alignment horizontal="left" vertical="top" wrapText="1"/>
    </xf>
    <xf numFmtId="14" fontId="47" fillId="0" borderId="0" xfId="1" applyNumberFormat="1" applyFont="1" applyAlignment="1" applyProtection="1">
      <alignment horizontal="justify" vertical="top" wrapText="1"/>
    </xf>
    <xf numFmtId="14" fontId="47" fillId="0" borderId="0" xfId="1" applyNumberFormat="1" applyFont="1" applyAlignment="1" applyProtection="1">
      <alignment horizontal="left" vertical="top" wrapText="1"/>
    </xf>
    <xf numFmtId="164" fontId="2" fillId="0" borderId="0" xfId="2" applyFont="1" applyBorder="1" applyAlignment="1" applyProtection="1">
      <alignment horizontal="center"/>
    </xf>
    <xf numFmtId="0" fontId="49" fillId="0" borderId="0" xfId="1" applyFont="1" applyFill="1" applyBorder="1" applyAlignment="1" applyProtection="1">
      <alignment horizontal="left" vertical="top" wrapText="1"/>
    </xf>
    <xf numFmtId="0" fontId="42" fillId="0" borderId="0" xfId="1" applyFont="1" applyBorder="1" applyAlignment="1" applyProtection="1">
      <alignment horizontal="center"/>
    </xf>
    <xf numFmtId="0" fontId="52" fillId="7" borderId="2" xfId="0" applyFont="1" applyFill="1" applyBorder="1" applyAlignment="1" applyProtection="1">
      <alignment horizontal="center" vertical="center"/>
    </xf>
    <xf numFmtId="0" fontId="3" fillId="0" borderId="0" xfId="0" applyFont="1" applyFill="1" applyBorder="1" applyAlignment="1" applyProtection="1">
      <alignment horizontal="left" wrapText="1"/>
    </xf>
    <xf numFmtId="0" fontId="34" fillId="0" borderId="0" xfId="1" applyFont="1" applyAlignment="1" applyProtection="1">
      <alignment horizontal="justify" vertical="top" wrapText="1"/>
    </xf>
    <xf numFmtId="0" fontId="34" fillId="0" borderId="0" xfId="1" applyFont="1" applyAlignment="1" applyProtection="1">
      <alignment horizontal="left" vertical="top" wrapText="1"/>
    </xf>
    <xf numFmtId="0" fontId="50" fillId="0" borderId="0" xfId="82" applyNumberFormat="1" applyFont="1" applyFill="1" applyBorder="1" applyAlignment="1" applyProtection="1">
      <alignment horizontal="justify" vertical="top" wrapText="1"/>
    </xf>
    <xf numFmtId="0" fontId="50" fillId="0" borderId="0" xfId="82" applyNumberFormat="1" applyFont="1" applyFill="1" applyBorder="1" applyAlignment="1" applyProtection="1">
      <alignment horizontal="left" vertical="top" wrapText="1"/>
    </xf>
    <xf numFmtId="175" fontId="39" fillId="0" borderId="0" xfId="65" applyNumberFormat="1" applyFont="1" applyFill="1" applyAlignment="1" applyProtection="1">
      <alignment horizontal="justify" vertical="top" wrapText="1"/>
    </xf>
    <xf numFmtId="0" fontId="2" fillId="6" borderId="18" xfId="82" applyFont="1" applyFill="1" applyBorder="1" applyAlignment="1" applyProtection="1">
      <alignment horizontal="right" vertical="center"/>
    </xf>
    <xf numFmtId="0" fontId="2" fillId="6" borderId="17" xfId="82" applyFont="1" applyFill="1" applyBorder="1" applyAlignment="1" applyProtection="1">
      <alignment horizontal="right" vertical="center"/>
    </xf>
    <xf numFmtId="0" fontId="2" fillId="6" borderId="16" xfId="82" applyFont="1" applyFill="1" applyBorder="1" applyAlignment="1" applyProtection="1">
      <alignment horizontal="right" vertical="center"/>
    </xf>
    <xf numFmtId="0" fontId="37" fillId="0" borderId="0" xfId="82" applyFont="1" applyFill="1" applyBorder="1" applyAlignment="1" applyProtection="1">
      <alignment horizontal="center"/>
    </xf>
    <xf numFmtId="164" fontId="4" fillId="0" borderId="0" xfId="65" applyFont="1" applyFill="1" applyBorder="1" applyAlignment="1" applyProtection="1">
      <alignment horizontal="center"/>
    </xf>
    <xf numFmtId="164" fontId="2" fillId="0" borderId="0" xfId="65" applyFont="1" applyFill="1" applyBorder="1" applyAlignment="1" applyProtection="1">
      <alignment horizontal="center"/>
    </xf>
    <xf numFmtId="0" fontId="2" fillId="4" borderId="15" xfId="82" applyFont="1" applyFill="1" applyBorder="1" applyAlignment="1" applyProtection="1">
      <alignment horizontal="center" vertical="center" wrapText="1"/>
    </xf>
    <xf numFmtId="0" fontId="2" fillId="4" borderId="14" xfId="82" applyFont="1" applyFill="1" applyBorder="1" applyAlignment="1" applyProtection="1">
      <alignment horizontal="center" vertical="center" wrapText="1"/>
    </xf>
    <xf numFmtId="175" fontId="26" fillId="0" borderId="0" xfId="65" applyNumberFormat="1" applyFont="1" applyFill="1" applyAlignment="1" applyProtection="1">
      <alignment horizontal="left" vertical="center" wrapText="1"/>
    </xf>
    <xf numFmtId="49" fontId="39" fillId="0" borderId="0" xfId="65" applyNumberFormat="1" applyFont="1" applyFill="1" applyAlignment="1" applyProtection="1">
      <alignment horizontal="left" vertical="top" wrapText="1"/>
    </xf>
    <xf numFmtId="49" fontId="39" fillId="0" borderId="0" xfId="65" applyNumberFormat="1" applyFont="1" applyFill="1" applyAlignment="1" applyProtection="1">
      <alignment horizontal="justify" vertical="top" wrapText="1"/>
    </xf>
    <xf numFmtId="164" fontId="34" fillId="0" borderId="0" xfId="65" applyFont="1" applyFill="1" applyAlignment="1" applyProtection="1">
      <alignment horizontal="justify" vertical="top" wrapText="1"/>
    </xf>
    <xf numFmtId="164" fontId="34" fillId="0" borderId="0" xfId="65" applyFont="1" applyFill="1" applyAlignment="1" applyProtection="1">
      <alignment horizontal="left" vertical="top" wrapText="1"/>
    </xf>
    <xf numFmtId="0" fontId="37" fillId="0" borderId="0" xfId="82" applyFont="1" applyFill="1" applyBorder="1" applyAlignment="1" applyProtection="1">
      <alignment horizontal="center" vertical="center"/>
    </xf>
    <xf numFmtId="49" fontId="34" fillId="0" borderId="0" xfId="65" applyNumberFormat="1" applyFont="1" applyFill="1" applyAlignment="1" applyProtection="1">
      <alignment horizontal="justify" vertical="top" wrapText="1"/>
    </xf>
    <xf numFmtId="0" fontId="52" fillId="4" borderId="15" xfId="82" applyFont="1" applyFill="1" applyBorder="1" applyAlignment="1" applyProtection="1">
      <alignment horizontal="center" vertical="center" wrapText="1"/>
    </xf>
    <xf numFmtId="0" fontId="52" fillId="4" borderId="14" xfId="82" applyFont="1" applyFill="1" applyBorder="1" applyAlignment="1" applyProtection="1">
      <alignment horizontal="center" vertical="center" wrapText="1"/>
    </xf>
    <xf numFmtId="0" fontId="7" fillId="0" borderId="0" xfId="82" applyNumberFormat="1" applyFont="1" applyFill="1" applyBorder="1" applyAlignment="1" applyProtection="1">
      <alignment horizontal="left" vertical="top" wrapText="1"/>
    </xf>
    <xf numFmtId="0" fontId="36" fillId="0" borderId="0" xfId="82" applyFont="1" applyAlignment="1" applyProtection="1">
      <alignment horizontal="center" vertical="center"/>
    </xf>
    <xf numFmtId="0" fontId="2" fillId="0" borderId="0" xfId="82" applyFont="1" applyAlignment="1" applyProtection="1">
      <alignment horizontal="left" vertical="center" wrapText="1"/>
    </xf>
    <xf numFmtId="0" fontId="50" fillId="0" borderId="0" xfId="82" applyNumberFormat="1" applyFont="1" applyFill="1" applyBorder="1" applyAlignment="1" applyProtection="1">
      <alignment horizontal="justify" vertical="center" wrapText="1"/>
    </xf>
    <xf numFmtId="0" fontId="34" fillId="0" borderId="0" xfId="82" applyFont="1" applyAlignment="1" applyProtection="1">
      <alignment horizontal="left" vertical="center"/>
    </xf>
    <xf numFmtId="0" fontId="3" fillId="0" borderId="0" xfId="82" applyFont="1" applyAlignment="1" applyProtection="1">
      <alignment horizontal="left" vertical="center"/>
    </xf>
  </cellXfs>
  <cellStyles count="171">
    <cellStyle name="20% - Accent1" xfId="107" builtinId="30" customBuiltin="1"/>
    <cellStyle name="20% - Accent2" xfId="111" builtinId="34" customBuiltin="1"/>
    <cellStyle name="20% - Accent3" xfId="115" builtinId="38" customBuiltin="1"/>
    <cellStyle name="20% - Accent4" xfId="119" builtinId="42" customBuiltin="1"/>
    <cellStyle name="20% - Accent5" xfId="123" builtinId="46" customBuiltin="1"/>
    <cellStyle name="20% - Accent6" xfId="127" builtinId="50" customBuiltin="1"/>
    <cellStyle name="40% - Accent1" xfId="108" builtinId="31" customBuiltin="1"/>
    <cellStyle name="40% - Accent2" xfId="112" builtinId="35" customBuiltin="1"/>
    <cellStyle name="40% - Accent3" xfId="116" builtinId="39" customBuiltin="1"/>
    <cellStyle name="40% - Accent4" xfId="120" builtinId="43" customBuiltin="1"/>
    <cellStyle name="40% - Accent5" xfId="124" builtinId="47" customBuiltin="1"/>
    <cellStyle name="40% - Accent6" xfId="128" builtinId="51" customBuiltin="1"/>
    <cellStyle name="60% - Accent1" xfId="109" builtinId="32" customBuiltin="1"/>
    <cellStyle name="60% - Accent2" xfId="113" builtinId="36" customBuiltin="1"/>
    <cellStyle name="60% - Accent3" xfId="117" builtinId="40" customBuiltin="1"/>
    <cellStyle name="60% - Accent4" xfId="121" builtinId="44" customBuiltin="1"/>
    <cellStyle name="60% - Accent5" xfId="125" builtinId="48" customBuiltin="1"/>
    <cellStyle name="60% - Accent6" xfId="129" builtinId="52" customBuiltin="1"/>
    <cellStyle name="Accent1" xfId="106" builtinId="29" customBuiltin="1"/>
    <cellStyle name="Accent2" xfId="110" builtinId="33" customBuiltin="1"/>
    <cellStyle name="Accent3" xfId="114" builtinId="37" customBuiltin="1"/>
    <cellStyle name="Accent4" xfId="118" builtinId="41" customBuiltin="1"/>
    <cellStyle name="Accent5" xfId="122" builtinId="45" customBuiltin="1"/>
    <cellStyle name="Accent6" xfId="126" builtinId="49" customBuiltin="1"/>
    <cellStyle name="Bad" xfId="96" builtinId="27" customBuiltin="1"/>
    <cellStyle name="Calculation" xfId="100" builtinId="22" customBuiltin="1"/>
    <cellStyle name="Check Cell" xfId="102" builtinId="23" customBuiltin="1"/>
    <cellStyle name="Comma" xfId="49" builtinId="3"/>
    <cellStyle name="Euro" xfId="5"/>
    <cellStyle name="Euro 2" xfId="6"/>
    <cellStyle name="Euro 2 2" xfId="7"/>
    <cellStyle name="Euro 2 2 2" xfId="8"/>
    <cellStyle name="Euro 2 2 2 2" xfId="53"/>
    <cellStyle name="Euro 2 2 3" xfId="9"/>
    <cellStyle name="Euro 2 2 3 2" xfId="54"/>
    <cellStyle name="Euro 2 2 4" xfId="52"/>
    <cellStyle name="Euro 2 3" xfId="10"/>
    <cellStyle name="Euro 2 3 2" xfId="55"/>
    <cellStyle name="Euro 2 4" xfId="51"/>
    <cellStyle name="Euro 3" xfId="11"/>
    <cellStyle name="Euro 3 2" xfId="56"/>
    <cellStyle name="Euro 4" xfId="12"/>
    <cellStyle name="Euro 4 2" xfId="13"/>
    <cellStyle name="Euro 4 2 2" xfId="58"/>
    <cellStyle name="Euro 4 3" xfId="14"/>
    <cellStyle name="Euro 4 3 2" xfId="59"/>
    <cellStyle name="Euro 4 4" xfId="57"/>
    <cellStyle name="Euro 5" xfId="15"/>
    <cellStyle name="Euro 5 2" xfId="16"/>
    <cellStyle name="Euro 5 2 2" xfId="61"/>
    <cellStyle name="Euro 5 3" xfId="17"/>
    <cellStyle name="Euro 5 3 2" xfId="62"/>
    <cellStyle name="Euro 5 4" xfId="60"/>
    <cellStyle name="Euro 6" xfId="18"/>
    <cellStyle name="Euro 6 2" xfId="19"/>
    <cellStyle name="Euro 6 2 2" xfId="64"/>
    <cellStyle name="Euro 6 3" xfId="63"/>
    <cellStyle name="Explanatory Text" xfId="104" builtinId="53" customBuiltin="1"/>
    <cellStyle name="Good" xfId="95" builtinId="26" customBuiltin="1"/>
    <cellStyle name="Heading 1" xfId="91" builtinId="16" customBuiltin="1"/>
    <cellStyle name="Heading 2" xfId="92" builtinId="17" customBuiltin="1"/>
    <cellStyle name="Heading 3" xfId="93" builtinId="18" customBuiltin="1"/>
    <cellStyle name="Heading 4" xfId="94" builtinId="19" customBuiltin="1"/>
    <cellStyle name="Hyperlink" xfId="48" builtinId="8"/>
    <cellStyle name="Input" xfId="98" builtinId="20" customBuiltin="1"/>
    <cellStyle name="Linked Cell" xfId="101" builtinId="24" customBuiltin="1"/>
    <cellStyle name="Millares 10" xfId="20"/>
    <cellStyle name="Millares 10 2" xfId="65"/>
    <cellStyle name="Millares 10 2 2" xfId="135"/>
    <cellStyle name="Millares 10 3" xfId="134"/>
    <cellStyle name="Millares 11" xfId="133"/>
    <cellStyle name="Millares 2" xfId="2"/>
    <cellStyle name="Millares 2 2" xfId="130"/>
    <cellStyle name="Millares 2 3" xfId="136"/>
    <cellStyle name="Millares 3" xfId="21"/>
    <cellStyle name="Millares 3 2" xfId="22"/>
    <cellStyle name="Millares 3 2 2" xfId="67"/>
    <cellStyle name="Millares 3 2 2 2" xfId="139"/>
    <cellStyle name="Millares 3 2 3" xfId="138"/>
    <cellStyle name="Millares 3 3" xfId="66"/>
    <cellStyle name="Millares 3 3 2" xfId="140"/>
    <cellStyle name="Millares 3 4" xfId="137"/>
    <cellStyle name="Millares 4" xfId="23"/>
    <cellStyle name="Millares 4 2" xfId="24"/>
    <cellStyle name="Millares 4 2 2" xfId="25"/>
    <cellStyle name="Millares 4 2 2 2" xfId="70"/>
    <cellStyle name="Millares 4 2 2 2 2" xfId="144"/>
    <cellStyle name="Millares 4 2 2 3" xfId="143"/>
    <cellStyle name="Millares 4 2 3" xfId="26"/>
    <cellStyle name="Millares 4 2 3 2" xfId="71"/>
    <cellStyle name="Millares 4 2 3 2 2" xfId="146"/>
    <cellStyle name="Millares 4 2 3 3" xfId="145"/>
    <cellStyle name="Millares 4 2 4" xfId="69"/>
    <cellStyle name="Millares 4 2 4 2" xfId="147"/>
    <cellStyle name="Millares 4 2 5" xfId="142"/>
    <cellStyle name="Millares 4 3" xfId="27"/>
    <cellStyle name="Millares 4 3 2" xfId="72"/>
    <cellStyle name="Millares 4 3 2 2" xfId="149"/>
    <cellStyle name="Millares 4 3 3" xfId="148"/>
    <cellStyle name="Millares 4 4" xfId="68"/>
    <cellStyle name="Millares 4 4 2" xfId="150"/>
    <cellStyle name="Millares 4 5" xfId="141"/>
    <cellStyle name="Millares 5" xfId="28"/>
    <cellStyle name="Millares 5 2" xfId="73"/>
    <cellStyle name="Millares 5 2 2" xfId="152"/>
    <cellStyle name="Millares 5 3" xfId="151"/>
    <cellStyle name="Millares 6" xfId="29"/>
    <cellStyle name="Millares 6 2" xfId="30"/>
    <cellStyle name="Millares 6 2 2" xfId="75"/>
    <cellStyle name="Millares 6 2 2 2" xfId="155"/>
    <cellStyle name="Millares 6 2 3" xfId="154"/>
    <cellStyle name="Millares 6 3" xfId="31"/>
    <cellStyle name="Millares 6 3 2" xfId="76"/>
    <cellStyle name="Millares 6 3 2 2" xfId="157"/>
    <cellStyle name="Millares 6 3 3" xfId="156"/>
    <cellStyle name="Millares 6 4" xfId="74"/>
    <cellStyle name="Millares 6 4 2" xfId="158"/>
    <cellStyle name="Millares 6 5" xfId="153"/>
    <cellStyle name="Millares 7" xfId="32"/>
    <cellStyle name="Millares 7 2" xfId="33"/>
    <cellStyle name="Millares 7 2 2" xfId="78"/>
    <cellStyle name="Millares 7 2 2 2" xfId="161"/>
    <cellStyle name="Millares 7 2 3" xfId="160"/>
    <cellStyle name="Millares 7 3" xfId="34"/>
    <cellStyle name="Millares 7 3 2" xfId="79"/>
    <cellStyle name="Millares 7 3 2 2" xfId="163"/>
    <cellStyle name="Millares 7 3 3" xfId="162"/>
    <cellStyle name="Millares 7 4" xfId="77"/>
    <cellStyle name="Millares 7 4 2" xfId="164"/>
    <cellStyle name="Millares 7 5" xfId="159"/>
    <cellStyle name="Millares 8" xfId="35"/>
    <cellStyle name="Millares 8 2" xfId="36"/>
    <cellStyle name="Millares 8 2 2" xfId="81"/>
    <cellStyle name="Millares 8 2 2 2" xfId="167"/>
    <cellStyle name="Millares 8 2 3" xfId="166"/>
    <cellStyle name="Millares 8 3" xfId="80"/>
    <cellStyle name="Millares 8 3 2" xfId="168"/>
    <cellStyle name="Millares 8 4" xfId="165"/>
    <cellStyle name="Millares 9" xfId="37"/>
    <cellStyle name="Millares 9 2" xfId="169"/>
    <cellStyle name="Millares 9 3" xfId="170"/>
    <cellStyle name="Moneda 2" xfId="132"/>
    <cellStyle name="Neutral" xfId="97" builtinId="28" customBuiltin="1"/>
    <cellStyle name="Normal" xfId="0" builtinId="0"/>
    <cellStyle name="Normal 2" xfId="1"/>
    <cellStyle name="Normal 2 2" xfId="131"/>
    <cellStyle name="Normal 3" xfId="4"/>
    <cellStyle name="Normal 3 2" xfId="82"/>
    <cellStyle name="Normal 4" xfId="38"/>
    <cellStyle name="Normal 4 2" xfId="83"/>
    <cellStyle name="Normal_Hoja1" xfId="3"/>
    <cellStyle name="Notas 2" xfId="39"/>
    <cellStyle name="Output" xfId="99" builtinId="21" customBuiltin="1"/>
    <cellStyle name="Percent" xfId="50" builtinId="5"/>
    <cellStyle name="Porcentaje 2" xfId="40"/>
    <cellStyle name="Porcentaje 3" xfId="41"/>
    <cellStyle name="Porcentaje 3 2" xfId="42"/>
    <cellStyle name="Porcentaje 3 2 2" xfId="85"/>
    <cellStyle name="Porcentaje 3 3" xfId="43"/>
    <cellStyle name="Porcentaje 3 3 2" xfId="86"/>
    <cellStyle name="Porcentaje 3 4" xfId="84"/>
    <cellStyle name="Porcentaje 4" xfId="44"/>
    <cellStyle name="Porcentaje 4 2" xfId="87"/>
    <cellStyle name="Porcentaje 5" xfId="45"/>
    <cellStyle name="Porcentual 2" xfId="46"/>
    <cellStyle name="Porcentual 2 2" xfId="88"/>
    <cellStyle name="Porcentual 3" xfId="47"/>
    <cellStyle name="Porcentual 3 2" xfId="89"/>
    <cellStyle name="Title" xfId="90" builtinId="15" customBuiltin="1"/>
    <cellStyle name="Total" xfId="105" builtinId="25" customBuiltin="1"/>
    <cellStyle name="Warning Text" xfId="103" builtinId="11" customBuiltin="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4</xdr:col>
          <xdr:colOff>819150</xdr:colOff>
          <xdr:row>5</xdr:row>
          <xdr:rowOff>180975</xdr:rowOff>
        </xdr:from>
        <xdr:to>
          <xdr:col>5</xdr:col>
          <xdr:colOff>695325</xdr:colOff>
          <xdr:row>7</xdr:row>
          <xdr:rowOff>95250</xdr:rowOff>
        </xdr:to>
        <xdr:sp macro="" textlink="">
          <xdr:nvSpPr>
            <xdr:cNvPr id="2049" name="Button 1" hidden="1">
              <a:extLst>
                <a:ext uri="{63B3BB69-23CF-44E3-9099-C40C66FF867C}">
                  <a14:compatExt spid="_x0000_s204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s-DO" sz="1000" b="1" i="0" u="none" strike="noStrike" baseline="0">
                  <a:solidFill>
                    <a:srgbClr val="000000"/>
                  </a:solidFill>
                  <a:latin typeface="Arial"/>
                  <a:cs typeface="Arial"/>
                </a:rPr>
                <a:t>Grabar Datos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838200</xdr:colOff>
          <xdr:row>5</xdr:row>
          <xdr:rowOff>180975</xdr:rowOff>
        </xdr:from>
        <xdr:to>
          <xdr:col>7</xdr:col>
          <xdr:colOff>571500</xdr:colOff>
          <xdr:row>7</xdr:row>
          <xdr:rowOff>95250</xdr:rowOff>
        </xdr:to>
        <xdr:sp macro="" textlink="">
          <xdr:nvSpPr>
            <xdr:cNvPr id="2050" name="Button 2" hidden="1">
              <a:extLst>
                <a:ext uri="{63B3BB69-23CF-44E3-9099-C40C66FF867C}">
                  <a14:compatExt spid="_x0000_s205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s-DO" sz="1000" b="1" i="0" u="none" strike="noStrike" baseline="0">
                  <a:solidFill>
                    <a:srgbClr val="000000"/>
                  </a:solidFill>
                  <a:latin typeface="Arial"/>
                  <a:cs typeface="Arial"/>
                </a:rPr>
                <a:t>Limpiar Datos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5</xdr:col>
          <xdr:colOff>228600</xdr:colOff>
          <xdr:row>6</xdr:row>
          <xdr:rowOff>114300</xdr:rowOff>
        </xdr:from>
        <xdr:to>
          <xdr:col>5</xdr:col>
          <xdr:colOff>1114425</xdr:colOff>
          <xdr:row>7</xdr:row>
          <xdr:rowOff>171450</xdr:rowOff>
        </xdr:to>
        <xdr:sp macro="" textlink="">
          <xdr:nvSpPr>
            <xdr:cNvPr id="8193" name="Button 1" hidden="1">
              <a:extLst>
                <a:ext uri="{63B3BB69-23CF-44E3-9099-C40C66FF867C}">
                  <a14:compatExt spid="_x0000_s819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s-DO" sz="1000" b="1" i="0" u="none" strike="noStrike" baseline="0">
                  <a:solidFill>
                    <a:srgbClr val="000000"/>
                  </a:solidFill>
                  <a:latin typeface="Arial"/>
                  <a:cs typeface="Arial"/>
                </a:rPr>
                <a:t>Grabar Datos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1162050</xdr:colOff>
          <xdr:row>6</xdr:row>
          <xdr:rowOff>114300</xdr:rowOff>
        </xdr:from>
        <xdr:to>
          <xdr:col>6</xdr:col>
          <xdr:colOff>238125</xdr:colOff>
          <xdr:row>7</xdr:row>
          <xdr:rowOff>171450</xdr:rowOff>
        </xdr:to>
        <xdr:sp macro="" textlink="">
          <xdr:nvSpPr>
            <xdr:cNvPr id="8194" name="Button 2" hidden="1">
              <a:extLst>
                <a:ext uri="{63B3BB69-23CF-44E3-9099-C40C66FF867C}">
                  <a14:compatExt spid="_x0000_s819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s-DO" sz="1000" b="1" i="0" u="none" strike="noStrike" baseline="0">
                  <a:solidFill>
                    <a:srgbClr val="000000"/>
                  </a:solidFill>
                  <a:latin typeface="Arial"/>
                  <a:cs typeface="Arial"/>
                </a:rPr>
                <a:t>Limpiar Datos</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6</xdr:col>
          <xdr:colOff>276225</xdr:colOff>
          <xdr:row>7</xdr:row>
          <xdr:rowOff>0</xdr:rowOff>
        </xdr:from>
        <xdr:to>
          <xdr:col>6</xdr:col>
          <xdr:colOff>1171575</xdr:colOff>
          <xdr:row>8</xdr:row>
          <xdr:rowOff>85725</xdr:rowOff>
        </xdr:to>
        <xdr:sp macro="" textlink="">
          <xdr:nvSpPr>
            <xdr:cNvPr id="3073" name="Button 1" hidden="1">
              <a:extLst>
                <a:ext uri="{63B3BB69-23CF-44E3-9099-C40C66FF867C}">
                  <a14:compatExt spid="_x0000_s307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s-DO" sz="1000" b="1" i="0" u="none" strike="noStrike" baseline="0">
                  <a:solidFill>
                    <a:srgbClr val="000000"/>
                  </a:solidFill>
                  <a:latin typeface="Arial"/>
                  <a:cs typeface="Arial"/>
                </a:rPr>
                <a:t>Grabar Datos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7</xdr:col>
          <xdr:colOff>38100</xdr:colOff>
          <xdr:row>7</xdr:row>
          <xdr:rowOff>0</xdr:rowOff>
        </xdr:from>
        <xdr:to>
          <xdr:col>7</xdr:col>
          <xdr:colOff>990600</xdr:colOff>
          <xdr:row>8</xdr:row>
          <xdr:rowOff>85725</xdr:rowOff>
        </xdr:to>
        <xdr:sp macro="" textlink="">
          <xdr:nvSpPr>
            <xdr:cNvPr id="3074" name="Button 2" hidden="1">
              <a:extLst>
                <a:ext uri="{63B3BB69-23CF-44E3-9099-C40C66FF867C}">
                  <a14:compatExt spid="_x0000_s307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s-DO" sz="1000" b="1" i="0" u="none" strike="noStrike" baseline="0">
                  <a:solidFill>
                    <a:srgbClr val="000000"/>
                  </a:solidFill>
                  <a:latin typeface="Arial"/>
                  <a:cs typeface="Arial"/>
                </a:rPr>
                <a:t>Limpiar Datos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304800</xdr:colOff>
          <xdr:row>10</xdr:row>
          <xdr:rowOff>133350</xdr:rowOff>
        </xdr:from>
        <xdr:to>
          <xdr:col>12</xdr:col>
          <xdr:colOff>638175</xdr:colOff>
          <xdr:row>11</xdr:row>
          <xdr:rowOff>114300</xdr:rowOff>
        </xdr:to>
        <xdr:sp macro="" textlink="">
          <xdr:nvSpPr>
            <xdr:cNvPr id="15361" name="Button 1" hidden="1">
              <a:extLst>
                <a:ext uri="{63B3BB69-23CF-44E3-9099-C40C66FF867C}">
                  <a14:compatExt spid="_x0000_s1536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DO" sz="1200" b="1" i="0" u="none" strike="noStrike" baseline="0">
                  <a:solidFill>
                    <a:srgbClr val="000000"/>
                  </a:solidFill>
                  <a:latin typeface="Calibri"/>
                </a:rPr>
                <a:t>Agregar Fila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5</xdr:row>
          <xdr:rowOff>9525</xdr:rowOff>
        </xdr:from>
        <xdr:to>
          <xdr:col>16</xdr:col>
          <xdr:colOff>685800</xdr:colOff>
          <xdr:row>6</xdr:row>
          <xdr:rowOff>285750</xdr:rowOff>
        </xdr:to>
        <xdr:sp macro="" textlink="">
          <xdr:nvSpPr>
            <xdr:cNvPr id="15362" name="Button 2" hidden="1">
              <a:extLst>
                <a:ext uri="{63B3BB69-23CF-44E3-9099-C40C66FF867C}">
                  <a14:compatExt spid="_x0000_s1536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DO" sz="1200" b="1" i="0" u="none" strike="noStrike" baseline="0">
                  <a:solidFill>
                    <a:srgbClr val="000000"/>
                  </a:solidFill>
                  <a:latin typeface="Calibri"/>
                </a:rPr>
                <a:t>Agregar Columna de Comisión</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6</xdr:col>
          <xdr:colOff>342900</xdr:colOff>
          <xdr:row>4</xdr:row>
          <xdr:rowOff>171450</xdr:rowOff>
        </xdr:from>
        <xdr:to>
          <xdr:col>7</xdr:col>
          <xdr:colOff>228600</xdr:colOff>
          <xdr:row>5</xdr:row>
          <xdr:rowOff>133350</xdr:rowOff>
        </xdr:to>
        <xdr:sp macro="" textlink="">
          <xdr:nvSpPr>
            <xdr:cNvPr id="16385" name="Button 1" hidden="1">
              <a:extLst>
                <a:ext uri="{63B3BB69-23CF-44E3-9099-C40C66FF867C}">
                  <a14:compatExt spid="_x0000_s1638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s-DO" sz="1000" b="1" i="0" u="none" strike="noStrike" baseline="0">
                  <a:solidFill>
                    <a:srgbClr val="000000"/>
                  </a:solidFill>
                  <a:latin typeface="Arial"/>
                  <a:cs typeface="Arial"/>
                </a:rPr>
                <a:t>Grabar Datos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7</xdr:col>
          <xdr:colOff>276225</xdr:colOff>
          <xdr:row>4</xdr:row>
          <xdr:rowOff>171450</xdr:rowOff>
        </xdr:from>
        <xdr:to>
          <xdr:col>8</xdr:col>
          <xdr:colOff>514350</xdr:colOff>
          <xdr:row>5</xdr:row>
          <xdr:rowOff>133350</xdr:rowOff>
        </xdr:to>
        <xdr:sp macro="" textlink="">
          <xdr:nvSpPr>
            <xdr:cNvPr id="16386" name="Button 2" hidden="1">
              <a:extLst>
                <a:ext uri="{63B3BB69-23CF-44E3-9099-C40C66FF867C}">
                  <a14:compatExt spid="_x0000_s16386"/>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s-DO" sz="1000" b="1" i="0" u="none" strike="noStrike" baseline="0">
                  <a:solidFill>
                    <a:srgbClr val="000000"/>
                  </a:solidFill>
                  <a:latin typeface="Arial"/>
                  <a:cs typeface="Arial"/>
                </a:rPr>
                <a:t>Limpiar Datos</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5</xdr:col>
          <xdr:colOff>228600</xdr:colOff>
          <xdr:row>5</xdr:row>
          <xdr:rowOff>104775</xdr:rowOff>
        </xdr:from>
        <xdr:to>
          <xdr:col>5</xdr:col>
          <xdr:colOff>1028700</xdr:colOff>
          <xdr:row>7</xdr:row>
          <xdr:rowOff>28575</xdr:rowOff>
        </xdr:to>
        <xdr:sp macro="" textlink="">
          <xdr:nvSpPr>
            <xdr:cNvPr id="17409" name="Button 1" hidden="1">
              <a:extLst>
                <a:ext uri="{63B3BB69-23CF-44E3-9099-C40C66FF867C}">
                  <a14:compatExt spid="_x0000_s1740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s-DO" sz="1000" b="1" i="0" u="none" strike="noStrike" baseline="0">
                  <a:solidFill>
                    <a:srgbClr val="000000"/>
                  </a:solidFill>
                  <a:latin typeface="Arial"/>
                  <a:cs typeface="Arial"/>
                </a:rPr>
                <a:t>Grabar Datos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1066800</xdr:colOff>
          <xdr:row>5</xdr:row>
          <xdr:rowOff>104775</xdr:rowOff>
        </xdr:from>
        <xdr:to>
          <xdr:col>7</xdr:col>
          <xdr:colOff>104775</xdr:colOff>
          <xdr:row>7</xdr:row>
          <xdr:rowOff>28575</xdr:rowOff>
        </xdr:to>
        <xdr:sp macro="" textlink="">
          <xdr:nvSpPr>
            <xdr:cNvPr id="17410" name="Button 2" hidden="1">
              <a:extLst>
                <a:ext uri="{63B3BB69-23CF-44E3-9099-C40C66FF867C}">
                  <a14:compatExt spid="_x0000_s1741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s-DO" sz="1000" b="1" i="0" u="none" strike="noStrike" baseline="0">
                  <a:solidFill>
                    <a:srgbClr val="000000"/>
                  </a:solidFill>
                  <a:latin typeface="Arial"/>
                  <a:cs typeface="Arial"/>
                </a:rPr>
                <a:t>Limpiar Datos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4</xdr:col>
          <xdr:colOff>1200150</xdr:colOff>
          <xdr:row>5</xdr:row>
          <xdr:rowOff>123825</xdr:rowOff>
        </xdr:from>
        <xdr:to>
          <xdr:col>5</xdr:col>
          <xdr:colOff>533400</xdr:colOff>
          <xdr:row>7</xdr:row>
          <xdr:rowOff>38100</xdr:rowOff>
        </xdr:to>
        <xdr:sp macro="" textlink="">
          <xdr:nvSpPr>
            <xdr:cNvPr id="18433" name="Button 1" hidden="1">
              <a:extLst>
                <a:ext uri="{63B3BB69-23CF-44E3-9099-C40C66FF867C}">
                  <a14:compatExt spid="_x0000_s1843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s-DO" sz="1000" b="1" i="0" u="none" strike="noStrike" baseline="0">
                  <a:solidFill>
                    <a:srgbClr val="000000"/>
                  </a:solidFill>
                  <a:latin typeface="Arial"/>
                  <a:cs typeface="Arial"/>
                </a:rPr>
                <a:t>Grabar Datos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571500</xdr:colOff>
          <xdr:row>5</xdr:row>
          <xdr:rowOff>123825</xdr:rowOff>
        </xdr:from>
        <xdr:to>
          <xdr:col>6</xdr:col>
          <xdr:colOff>571500</xdr:colOff>
          <xdr:row>7</xdr:row>
          <xdr:rowOff>38100</xdr:rowOff>
        </xdr:to>
        <xdr:sp macro="" textlink="">
          <xdr:nvSpPr>
            <xdr:cNvPr id="18434" name="Button 2" hidden="1">
              <a:extLst>
                <a:ext uri="{63B3BB69-23CF-44E3-9099-C40C66FF867C}">
                  <a14:compatExt spid="_x0000_s1843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s-DO" sz="1000" b="1" i="0" u="none" strike="noStrike" baseline="0">
                  <a:solidFill>
                    <a:srgbClr val="000000"/>
                  </a:solidFill>
                  <a:latin typeface="Arial"/>
                  <a:cs typeface="Arial"/>
                </a:rPr>
                <a:t>Limpiar Datos</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4</xdr:col>
          <xdr:colOff>1228725</xdr:colOff>
          <xdr:row>5</xdr:row>
          <xdr:rowOff>104775</xdr:rowOff>
        </xdr:from>
        <xdr:to>
          <xdr:col>5</xdr:col>
          <xdr:colOff>190500</xdr:colOff>
          <xdr:row>7</xdr:row>
          <xdr:rowOff>28575</xdr:rowOff>
        </xdr:to>
        <xdr:sp macro="" textlink="">
          <xdr:nvSpPr>
            <xdr:cNvPr id="19457" name="Button 1" hidden="1">
              <a:extLst>
                <a:ext uri="{63B3BB69-23CF-44E3-9099-C40C66FF867C}">
                  <a14:compatExt spid="_x0000_s1945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s-DO" sz="1000" b="1" i="0" u="none" strike="noStrike" baseline="0">
                  <a:solidFill>
                    <a:srgbClr val="000000"/>
                  </a:solidFill>
                  <a:latin typeface="Arial"/>
                  <a:cs typeface="Arial"/>
                </a:rPr>
                <a:t>Grabar Datos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228600</xdr:colOff>
          <xdr:row>5</xdr:row>
          <xdr:rowOff>104775</xdr:rowOff>
        </xdr:from>
        <xdr:to>
          <xdr:col>6</xdr:col>
          <xdr:colOff>304800</xdr:colOff>
          <xdr:row>7</xdr:row>
          <xdr:rowOff>28575</xdr:rowOff>
        </xdr:to>
        <xdr:sp macro="" textlink="">
          <xdr:nvSpPr>
            <xdr:cNvPr id="19458" name="Button 2" hidden="1">
              <a:extLst>
                <a:ext uri="{63B3BB69-23CF-44E3-9099-C40C66FF867C}">
                  <a14:compatExt spid="_x0000_s1945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s-DO" sz="1000" b="1" i="0" u="none" strike="noStrike" baseline="0">
                  <a:solidFill>
                    <a:srgbClr val="000000"/>
                  </a:solidFill>
                  <a:latin typeface="Arial"/>
                  <a:cs typeface="Arial"/>
                </a:rPr>
                <a:t>Limpiar Datos</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arias\Desktop\1.%20Plantillas\Modificaci&#243;n%20ADOSAFI\Libro%20de%20Plantillas%20Remisi&#243;n%20Info%20Diaria%20-%20FCerrado%20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IVISION_INSPECCION\Otras%20Evaluaciones\Instructivo%20SERI\Modificaci&#243;n%20ADOSAFI%2022-02-2016\Libro%20de%20Plantillas%20Remisi&#243;n%20Info%20Diaria%20-%20FCerrado%20v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jp312768\AppData\Local\Microsoft\Windows\INetCache\Content.Outlook\UFU2F4IY\Plantilla%20suscripci&#243;n%20cuota%20fondo%20abiert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jp312768\AppData\Local\Microsoft\Windows\INetCache\Content.Outlook\UFU2F4IY\Plantilla%20Valoraci&#243;n%20diaria%20cuota%20fondo%20abiert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IVISION_INSPECCION\Otras%20Evaluaciones\Instructivo%20SERI\SERI%203ra%20Revisi&#243;n\Plantillas%20SERI%20-%20Revisada\Fondos%20abiertos\Libro%20de%20Plantillas%20remisi&#243;n%20de%20informaci&#243;n%20diari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IVSVRFS\FoldersGrupos\Oferta_Publica\DIVISION_INSPECCION\Otras%20Evaluaciones\Instructivo%20SERI\SERI%204ta%20Revisi&#243;n\Plantillas%20de%20remisi&#243;n\Plantillas%20v2\Libro%20de%20Plantillas%20Remisi&#243;n%20Info%20Diaria-FAbierto%20(Macros)%20v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Colocación de los valores"/>
      <sheetName val="Valoración diaria de la Cuota"/>
      <sheetName val="Información Diaria a publicar"/>
      <sheetName val="Portafolio de Inversiones - RF"/>
      <sheetName val="Portafolio de Inversiones - MM"/>
      <sheetName val="Portafolio de Inversiones-RV "/>
      <sheetName val="Portafolio de Inversiones-Otras"/>
      <sheetName val="Filas"/>
    </sheetNames>
    <sheetDataSet>
      <sheetData sheetId="0"/>
      <sheetData sheetId="1"/>
      <sheetData sheetId="2"/>
      <sheetData sheetId="3"/>
      <sheetData sheetId="4"/>
      <sheetData sheetId="5"/>
      <sheetData sheetId="6"/>
      <sheetData sheetId="7"/>
      <sheetData sheetId="8">
        <row r="18">
          <cell r="A18" t="str">
            <v>BONOS DEL BANCO CENTRAL RD</v>
          </cell>
          <cell r="B18" t="str">
            <v>LETRAS DEL BANCO CENTRAL RD</v>
          </cell>
          <cell r="C18" t="str">
            <v>CERTIFICADO DE INVERSION ESPECIAL BCRD</v>
          </cell>
          <cell r="D18" t="str">
            <v>BONOS DEL MINISTERIO DE HACIENDA RD</v>
          </cell>
          <cell r="E18" t="str">
            <v>BONOS CORPORATIVOS</v>
          </cell>
          <cell r="F18" t="str">
            <v>BONOS SUBORDINADOS</v>
          </cell>
          <cell r="G18" t="str">
            <v>OTROS INSTRUMENTOS DE RENTA FIJA</v>
          </cell>
        </row>
        <row r="20">
          <cell r="A20" t="str">
            <v>CERTIFICADO DE DEPOSITOS</v>
          </cell>
          <cell r="B20" t="str">
            <v>CERTIFICADO FINANCIERO</v>
          </cell>
          <cell r="C20" t="str">
            <v>DEPOSITO A PLAZO</v>
          </cell>
          <cell r="D20" t="str">
            <v>CUENTA CORRIENTE</v>
          </cell>
          <cell r="E20" t="str">
            <v>CUENTA DE AHORROS</v>
          </cell>
        </row>
        <row r="22">
          <cell r="A22" t="str">
            <v>ACCIONES</v>
          </cell>
          <cell r="B22" t="str">
            <v>CUOTAS DE FONDOS DE INVERSION</v>
          </cell>
          <cell r="C22" t="str">
            <v xml:space="preserve">VALORES DE FIDEICOMISOS </v>
          </cell>
          <cell r="D22" t="str">
            <v>VALORES DE TITULARIZACION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Colocación de los valores"/>
      <sheetName val="Valoración diaria de la Cuota"/>
      <sheetName val="Información Diaria a publicar"/>
      <sheetName val="Portafolio de Inversiones - RF"/>
      <sheetName val="Portafolio de Inversiones - MM"/>
      <sheetName val="Portafolio de Inversiones-RV "/>
      <sheetName val="Portafolio de Inversiones-Otras"/>
      <sheetName val="Porcentaje de liquidez"/>
      <sheetName val="Filas"/>
    </sheetNames>
    <sheetDataSet>
      <sheetData sheetId="0"/>
      <sheetData sheetId="1"/>
      <sheetData sheetId="2"/>
      <sheetData sheetId="3"/>
      <sheetData sheetId="4"/>
      <sheetData sheetId="5"/>
      <sheetData sheetId="6"/>
      <sheetData sheetId="7"/>
      <sheetData sheetId="8"/>
      <sheetData sheetId="9">
        <row r="18">
          <cell r="A18" t="str">
            <v>BONOS DEL BANCO CENTRAL RD</v>
          </cell>
          <cell r="B18" t="str">
            <v>LETRAS DEL BANCO CENTRAL RD</v>
          </cell>
          <cell r="C18" t="str">
            <v>CERTIFICADO DE INVERSION ESPECIAL BCRD</v>
          </cell>
          <cell r="D18" t="str">
            <v>BONOS DEL MINISTERIO DE HACIENDA RD</v>
          </cell>
          <cell r="E18" t="str">
            <v>BONOS CORPORATIVOS</v>
          </cell>
          <cell r="F18" t="str">
            <v>BONOS SUBORDINADOS</v>
          </cell>
          <cell r="G18" t="str">
            <v>OTROS INSTRUMENTOS DE RENTA FIJA</v>
          </cell>
        </row>
        <row r="20">
          <cell r="A20" t="str">
            <v>CERTIFICADO DE DEPOSITOS</v>
          </cell>
          <cell r="B20" t="str">
            <v>CERTIFICADO FINANCIERO</v>
          </cell>
          <cell r="C20" t="str">
            <v>DEPOSITO A PLAZO</v>
          </cell>
          <cell r="D20" t="str">
            <v>CUENTA CORRIENTE</v>
          </cell>
          <cell r="E20" t="str">
            <v>CUENTA DE AHORROS</v>
          </cell>
        </row>
        <row r="22">
          <cell r="A22" t="str">
            <v>ACCIONES</v>
          </cell>
          <cell r="B22" t="str">
            <v>CUOTAS DE FONDOS DE INVERSION</v>
          </cell>
          <cell r="C22" t="str">
            <v xml:space="preserve">VALORES DE FIDEICOMISOS </v>
          </cell>
          <cell r="D22" t="str">
            <v>VALORES DE TITULARIZACION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tilla"/>
      <sheetName val="Plantilla suscripción cuota fon"/>
    </sheetNames>
    <definedNames>
      <definedName name="CREAR_ARCHIVO"/>
      <definedName name="limpiar_datos"/>
    </definedNames>
    <sheetDataSet>
      <sheetData sheetId="0"/>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tilla"/>
      <sheetName val="Plantilla Valoración diaria cuo"/>
    </sheetNames>
    <definedNames>
      <definedName name="CREAR_ARCHIVO"/>
      <definedName name="limpiar_datos"/>
    </definedNames>
    <sheetDataSet>
      <sheetData sheetId="0"/>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Suscripción y Rescates cuotas"/>
      <sheetName val="Límite de participación y relac"/>
      <sheetName val="Valoración diaria de la cuota"/>
      <sheetName val="Información Diaria a publicar"/>
      <sheetName val="Portafolio de Inversiones"/>
      <sheetName val="Libro de Plantillas remisión de"/>
    </sheetNames>
    <definedNames>
      <definedName name="CREAR_ARCHIVO"/>
      <definedName name="limpiar_datos"/>
    </definedNames>
    <sheetDataSet>
      <sheetData sheetId="0"/>
      <sheetData sheetId="1"/>
      <sheetData sheetId="2"/>
      <sheetData sheetId="3"/>
      <sheetData sheetId="4"/>
      <sheetData sheetId="5"/>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Suscripción y Rescates cuotas"/>
      <sheetName val="Límite de participación y relac"/>
      <sheetName val="Valoración diaria de la cuota"/>
      <sheetName val="Información Diaria a publicar"/>
      <sheetName val="Portafolio de Inversiones - RF"/>
      <sheetName val="Portafolio de Inversiones - MM"/>
      <sheetName val="Portafolio de Inversiones-Otras"/>
      <sheetName val="Filas"/>
      <sheetName val="Libro de Plantillas Remisión In"/>
    </sheetNames>
    <definedNames>
      <definedName name="CREAR_ARCHIVO"/>
      <definedName name="limpiar_datos"/>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3:Q21"/>
  <sheetViews>
    <sheetView showGridLines="0" zoomScale="90" zoomScaleNormal="90" zoomScaleSheetLayoutView="100" workbookViewId="0">
      <selection activeCell="A19" sqref="A19:Q19"/>
    </sheetView>
  </sheetViews>
  <sheetFormatPr defaultColWidth="9.140625" defaultRowHeight="18.75" x14ac:dyDescent="0.3"/>
  <cols>
    <col min="1" max="1" width="27.42578125" style="47" customWidth="1"/>
    <col min="2" max="16384" width="9.140625" style="47"/>
  </cols>
  <sheetData>
    <row r="3" spans="1:16" x14ac:dyDescent="0.3">
      <c r="A3" s="106" t="s">
        <v>91</v>
      </c>
    </row>
    <row r="4" spans="1:16" x14ac:dyDescent="0.3">
      <c r="A4" s="107" t="s">
        <v>1</v>
      </c>
    </row>
    <row r="5" spans="1:16" x14ac:dyDescent="0.3">
      <c r="A5" s="107" t="s">
        <v>57</v>
      </c>
    </row>
    <row r="6" spans="1:16" x14ac:dyDescent="0.3">
      <c r="A6" s="107" t="s">
        <v>78</v>
      </c>
      <c r="B6" s="108"/>
    </row>
    <row r="7" spans="1:16" x14ac:dyDescent="0.3">
      <c r="A7" s="107" t="s">
        <v>58</v>
      </c>
      <c r="B7" s="109"/>
    </row>
    <row r="8" spans="1:16" x14ac:dyDescent="0.3">
      <c r="A8" s="106"/>
    </row>
    <row r="9" spans="1:16" x14ac:dyDescent="0.3">
      <c r="A9" s="106" t="s">
        <v>127</v>
      </c>
    </row>
    <row r="10" spans="1:16" x14ac:dyDescent="0.3">
      <c r="A10" s="107" t="s">
        <v>1</v>
      </c>
    </row>
    <row r="11" spans="1:16" ht="15.75" customHeight="1" x14ac:dyDescent="0.3">
      <c r="A11" s="107" t="s">
        <v>57</v>
      </c>
    </row>
    <row r="12" spans="1:16" x14ac:dyDescent="0.3">
      <c r="A12" s="107" t="s">
        <v>78</v>
      </c>
      <c r="B12" s="108"/>
    </row>
    <row r="13" spans="1:16" x14ac:dyDescent="0.3">
      <c r="A13" s="107" t="s">
        <v>58</v>
      </c>
      <c r="B13" s="109"/>
    </row>
    <row r="15" spans="1:16" x14ac:dyDescent="0.3">
      <c r="A15" s="351" t="s">
        <v>0</v>
      </c>
      <c r="B15" s="351"/>
      <c r="C15" s="351"/>
      <c r="D15" s="351"/>
      <c r="E15" s="351"/>
      <c r="F15" s="351"/>
      <c r="G15" s="351"/>
      <c r="H15" s="351"/>
      <c r="I15" s="351"/>
      <c r="J15" s="351"/>
      <c r="K15" s="351"/>
      <c r="L15" s="351"/>
      <c r="M15" s="351"/>
      <c r="N15" s="351"/>
      <c r="O15" s="351"/>
      <c r="P15" s="351"/>
    </row>
    <row r="16" spans="1:16" ht="4.5" customHeight="1" x14ac:dyDescent="0.3"/>
    <row r="17" spans="1:17" ht="35.25" customHeight="1" x14ac:dyDescent="0.3">
      <c r="A17" s="350" t="s">
        <v>92</v>
      </c>
      <c r="B17" s="350"/>
      <c r="C17" s="350"/>
      <c r="D17" s="350"/>
      <c r="E17" s="350"/>
      <c r="F17" s="350"/>
      <c r="G17" s="350"/>
      <c r="H17" s="350"/>
      <c r="I17" s="350"/>
      <c r="J17" s="350"/>
      <c r="K17" s="350"/>
      <c r="L17" s="350"/>
      <c r="M17" s="350"/>
      <c r="N17" s="350"/>
      <c r="O17" s="350"/>
      <c r="P17" s="350"/>
      <c r="Q17" s="350"/>
    </row>
    <row r="18" spans="1:17" ht="12.75" customHeight="1" x14ac:dyDescent="0.3"/>
    <row r="19" spans="1:17" ht="36" customHeight="1" x14ac:dyDescent="0.3">
      <c r="A19" s="350" t="s">
        <v>212</v>
      </c>
      <c r="B19" s="350"/>
      <c r="C19" s="350"/>
      <c r="D19" s="350"/>
      <c r="E19" s="350"/>
      <c r="F19" s="350"/>
      <c r="G19" s="350"/>
      <c r="H19" s="350"/>
      <c r="I19" s="350"/>
      <c r="J19" s="350"/>
      <c r="K19" s="350"/>
      <c r="L19" s="350"/>
      <c r="M19" s="350"/>
      <c r="N19" s="350"/>
      <c r="O19" s="350"/>
      <c r="P19" s="350"/>
      <c r="Q19" s="350"/>
    </row>
    <row r="21" spans="1:17" x14ac:dyDescent="0.3">
      <c r="A21" s="47" t="s">
        <v>128</v>
      </c>
    </row>
  </sheetData>
  <mergeCells count="3">
    <mergeCell ref="A17:Q17"/>
    <mergeCell ref="A15:P15"/>
    <mergeCell ref="A19:Q19"/>
  </mergeCells>
  <dataValidations count="1">
    <dataValidation showInputMessage="1" showErrorMessage="1" errorTitle="RNC/Cédula" error="El Nro. de RNC o Cedula, 9 u 11 digitos, con guiones sin espacios." prompt="No. de RNC con guiones sin espacios." sqref="B4"/>
  </dataValidations>
  <pageMargins left="0.7" right="0.7" top="0.75" bottom="0.75" header="0.3" footer="0.3"/>
  <pageSetup paperSize="9" scale="5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workbookViewId="0">
      <selection activeCell="E5" sqref="E5"/>
    </sheetView>
  </sheetViews>
  <sheetFormatPr defaultColWidth="11.42578125" defaultRowHeight="15" x14ac:dyDescent="0.25"/>
  <cols>
    <col min="1" max="1" width="29.140625" customWidth="1"/>
    <col min="2" max="2" width="34.42578125" bestFit="1" customWidth="1"/>
    <col min="3" max="3" width="39.85546875" bestFit="1" customWidth="1"/>
    <col min="4" max="4" width="37.85546875" bestFit="1" customWidth="1"/>
    <col min="5" max="5" width="22.140625" bestFit="1" customWidth="1"/>
    <col min="6" max="6" width="22.42578125" bestFit="1" customWidth="1"/>
    <col min="7" max="7" width="35" bestFit="1" customWidth="1"/>
  </cols>
  <sheetData>
    <row r="1" spans="1:9" ht="18.75" x14ac:dyDescent="0.3">
      <c r="A1" s="125" t="s">
        <v>109</v>
      </c>
    </row>
    <row r="2" spans="1:9" x14ac:dyDescent="0.25">
      <c r="A2" t="s">
        <v>110</v>
      </c>
      <c r="B2" t="s">
        <v>111</v>
      </c>
      <c r="C2" t="s">
        <v>112</v>
      </c>
      <c r="D2" t="s">
        <v>113</v>
      </c>
      <c r="E2" t="s">
        <v>114</v>
      </c>
      <c r="F2" t="s">
        <v>115</v>
      </c>
      <c r="G2" t="s">
        <v>116</v>
      </c>
    </row>
    <row r="3" spans="1:9" ht="18.75" x14ac:dyDescent="0.3">
      <c r="A3" s="125" t="s">
        <v>117</v>
      </c>
    </row>
    <row r="4" spans="1:9" x14ac:dyDescent="0.25">
      <c r="A4" s="126" t="s">
        <v>118</v>
      </c>
      <c r="B4" t="s">
        <v>119</v>
      </c>
      <c r="C4" t="s">
        <v>120</v>
      </c>
      <c r="D4" t="s">
        <v>121</v>
      </c>
      <c r="E4" t="s">
        <v>131</v>
      </c>
      <c r="G4" s="126"/>
    </row>
    <row r="5" spans="1:9" ht="18.75" x14ac:dyDescent="0.3">
      <c r="A5" s="125" t="s">
        <v>122</v>
      </c>
    </row>
    <row r="6" spans="1:9" x14ac:dyDescent="0.25">
      <c r="A6" s="126" t="s">
        <v>123</v>
      </c>
      <c r="B6" s="126" t="s">
        <v>124</v>
      </c>
      <c r="C6" s="126" t="s">
        <v>125</v>
      </c>
      <c r="D6" s="126" t="s">
        <v>126</v>
      </c>
      <c r="E6" s="126"/>
      <c r="F6" s="126"/>
      <c r="G6" s="126"/>
      <c r="H6" s="126"/>
      <c r="I6" s="12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2:M48"/>
  <sheetViews>
    <sheetView showGridLines="0" topLeftCell="A2" zoomScale="90" zoomScaleNormal="90" workbookViewId="0">
      <selection activeCell="D19" sqref="D19"/>
    </sheetView>
  </sheetViews>
  <sheetFormatPr defaultColWidth="9.140625" defaultRowHeight="12.75" x14ac:dyDescent="0.2"/>
  <cols>
    <col min="1" max="1" width="0.85546875" style="27" customWidth="1"/>
    <col min="2" max="2" width="1.42578125" style="27" customWidth="1"/>
    <col min="3" max="3" width="22.42578125" style="30" customWidth="1"/>
    <col min="4" max="4" width="20.28515625" style="18" customWidth="1"/>
    <col min="5" max="5" width="15" style="12" customWidth="1"/>
    <col min="6" max="6" width="19" style="12" bestFit="1" customWidth="1"/>
    <col min="7" max="7" width="18.140625" style="12" customWidth="1"/>
    <col min="8" max="8" width="16.140625" style="12" customWidth="1"/>
    <col min="9" max="9" width="17" style="12" customWidth="1"/>
    <col min="10" max="10" width="14.42578125" style="12" customWidth="1"/>
    <col min="11" max="11" width="27" style="27" customWidth="1"/>
    <col min="12" max="12" width="18" style="27" customWidth="1"/>
    <col min="13" max="16384" width="9.140625" style="27"/>
  </cols>
  <sheetData>
    <row r="2" spans="1:12" s="113" customFormat="1" ht="18" x14ac:dyDescent="0.25">
      <c r="A2" s="354" t="s">
        <v>93</v>
      </c>
      <c r="B2" s="354"/>
      <c r="C2" s="354"/>
      <c r="D2" s="354"/>
      <c r="E2" s="354"/>
      <c r="F2" s="354"/>
      <c r="G2" s="354"/>
      <c r="H2" s="354"/>
      <c r="I2" s="354"/>
      <c r="J2" s="354"/>
    </row>
    <row r="3" spans="1:12" s="9" customFormat="1" ht="15" customHeight="1" x14ac:dyDescent="0.2">
      <c r="A3" s="355" t="s">
        <v>88</v>
      </c>
      <c r="B3" s="355"/>
      <c r="C3" s="355"/>
      <c r="D3" s="355"/>
      <c r="E3" s="355"/>
      <c r="F3" s="355"/>
      <c r="G3" s="355"/>
      <c r="H3" s="355"/>
      <c r="I3" s="355"/>
      <c r="J3" s="355"/>
    </row>
    <row r="4" spans="1:12" s="51" customFormat="1" ht="15" customHeight="1" x14ac:dyDescent="0.2">
      <c r="A4" s="356" t="s">
        <v>130</v>
      </c>
      <c r="B4" s="356"/>
      <c r="C4" s="356"/>
      <c r="D4" s="356"/>
      <c r="E4" s="356"/>
      <c r="F4" s="356"/>
      <c r="G4" s="356"/>
      <c r="H4" s="356"/>
      <c r="I4" s="356"/>
      <c r="J4" s="356"/>
    </row>
    <row r="5" spans="1:12" s="51" customFormat="1" ht="15" customHeight="1" x14ac:dyDescent="0.2">
      <c r="A5" s="97"/>
      <c r="B5" s="97"/>
      <c r="C5" s="97"/>
      <c r="D5" s="97"/>
      <c r="E5" s="97"/>
      <c r="F5" s="97"/>
      <c r="G5" s="97"/>
      <c r="H5" s="97"/>
      <c r="I5" s="97"/>
      <c r="J5" s="97"/>
    </row>
    <row r="6" spans="1:12" s="51" customFormat="1" ht="15" customHeight="1" x14ac:dyDescent="0.2">
      <c r="A6" s="97"/>
      <c r="B6" s="97"/>
      <c r="C6" s="97"/>
      <c r="D6" s="97"/>
      <c r="E6" s="97"/>
      <c r="F6" s="97"/>
      <c r="G6" s="97"/>
      <c r="H6" s="97"/>
      <c r="I6" s="97"/>
      <c r="J6" s="97"/>
    </row>
    <row r="7" spans="1:12" s="9" customFormat="1" ht="13.5" thickBot="1" x14ac:dyDescent="0.25">
      <c r="C7" s="26"/>
      <c r="D7" s="7"/>
      <c r="E7" s="7"/>
      <c r="F7" s="7"/>
      <c r="G7" s="7"/>
      <c r="H7" s="7"/>
      <c r="I7" s="7"/>
      <c r="J7" s="7"/>
    </row>
    <row r="8" spans="1:12" s="41" customFormat="1" ht="50.25" customHeight="1" thickBot="1" x14ac:dyDescent="0.3">
      <c r="C8" s="13" t="s">
        <v>2</v>
      </c>
      <c r="D8" s="57" t="s">
        <v>3</v>
      </c>
      <c r="E8" s="57" t="s">
        <v>4</v>
      </c>
      <c r="F8" s="57" t="s">
        <v>85</v>
      </c>
      <c r="G8" s="57" t="s">
        <v>5</v>
      </c>
      <c r="H8" s="57" t="s">
        <v>60</v>
      </c>
      <c r="I8" s="57" t="s">
        <v>8</v>
      </c>
      <c r="J8" s="57" t="s">
        <v>9</v>
      </c>
      <c r="K8" s="57" t="s">
        <v>62</v>
      </c>
      <c r="L8" s="57" t="s">
        <v>19</v>
      </c>
    </row>
    <row r="9" spans="1:12" x14ac:dyDescent="0.2">
      <c r="C9" s="42"/>
      <c r="D9" s="72"/>
      <c r="E9" s="73"/>
      <c r="F9" s="65"/>
      <c r="G9" s="65"/>
      <c r="H9" s="66" t="str">
        <f>IF(G9=0,"-",G9/$F9)</f>
        <v>-</v>
      </c>
      <c r="I9" s="65"/>
      <c r="J9" s="66" t="str">
        <f>IF(I9=0,"-",I9/$F9)</f>
        <v>-</v>
      </c>
      <c r="K9" s="62"/>
      <c r="L9" s="63"/>
    </row>
    <row r="10" spans="1:12" x14ac:dyDescent="0.2">
      <c r="C10" s="42"/>
      <c r="D10" s="72"/>
      <c r="E10" s="73"/>
      <c r="F10" s="65"/>
      <c r="G10" s="65"/>
      <c r="H10" s="66" t="str">
        <f>IF(G10=0,"-",G10/$F10)</f>
        <v>-</v>
      </c>
      <c r="I10" s="65"/>
      <c r="J10" s="66" t="str">
        <f>IF(I10=0,"-",I10/$F10)</f>
        <v>-</v>
      </c>
      <c r="K10" s="62"/>
      <c r="L10" s="63"/>
    </row>
    <row r="11" spans="1:12" x14ac:dyDescent="0.2">
      <c r="C11" s="32"/>
      <c r="D11" s="32"/>
      <c r="E11" s="64"/>
      <c r="F11" s="65"/>
      <c r="G11" s="65"/>
      <c r="H11" s="66" t="str">
        <f t="shared" ref="H11" si="0">IF(G11=0,"-",G11/$F11)</f>
        <v>-</v>
      </c>
      <c r="I11" s="65"/>
      <c r="J11" s="66" t="str">
        <f t="shared" ref="J11" si="1">IF(I11=0,"-",I11/$F11)</f>
        <v>-</v>
      </c>
      <c r="K11" s="62"/>
      <c r="L11" s="63"/>
    </row>
    <row r="12" spans="1:12" s="29" customFormat="1" ht="13.5" thickBot="1" x14ac:dyDescent="0.25">
      <c r="C12" s="2"/>
      <c r="D12" s="2"/>
      <c r="E12" s="5"/>
      <c r="F12" s="61"/>
      <c r="G12" s="5" t="s">
        <v>64</v>
      </c>
      <c r="H12" s="67">
        <f>SUBTOTAL(9,H9:H11)-SUBTOTAL(9,J9:J11)</f>
        <v>0</v>
      </c>
    </row>
    <row r="13" spans="1:12" s="29" customFormat="1" ht="12" customHeight="1" thickTop="1" x14ac:dyDescent="0.2">
      <c r="C13" s="2"/>
      <c r="D13" s="2"/>
      <c r="E13" s="2"/>
      <c r="F13" s="2"/>
    </row>
    <row r="14" spans="1:12" s="29" customFormat="1" x14ac:dyDescent="0.2">
      <c r="C14" s="5" t="s">
        <v>33</v>
      </c>
      <c r="D14" s="4" t="s">
        <v>240</v>
      </c>
      <c r="E14" s="2"/>
      <c r="F14" s="2"/>
    </row>
    <row r="15" spans="1:12" s="29" customFormat="1" x14ac:dyDescent="0.2">
      <c r="C15" s="2"/>
      <c r="D15" s="162" t="s">
        <v>94</v>
      </c>
      <c r="E15" s="2"/>
      <c r="F15" s="2"/>
    </row>
    <row r="16" spans="1:12" s="29" customFormat="1" x14ac:dyDescent="0.2">
      <c r="C16" s="2"/>
      <c r="D16" s="2"/>
      <c r="E16" s="2"/>
      <c r="F16" s="2"/>
    </row>
    <row r="17" spans="3:13" s="29" customFormat="1" x14ac:dyDescent="0.2">
      <c r="C17" s="3" t="s">
        <v>13</v>
      </c>
      <c r="D17" s="3"/>
      <c r="E17" s="3"/>
      <c r="F17" s="3"/>
    </row>
    <row r="18" spans="3:13" s="29" customFormat="1" ht="12.75" customHeight="1" x14ac:dyDescent="0.2">
      <c r="C18" s="4"/>
      <c r="D18" s="329"/>
      <c r="E18" s="329"/>
      <c r="F18" s="329"/>
      <c r="G18" s="330"/>
      <c r="H18" s="330"/>
      <c r="I18" s="330"/>
      <c r="J18" s="330"/>
      <c r="K18" s="330"/>
    </row>
    <row r="19" spans="3:13" s="29" customFormat="1" ht="24.75" customHeight="1" x14ac:dyDescent="0.2">
      <c r="C19" s="45" t="s">
        <v>14</v>
      </c>
      <c r="D19" s="330"/>
      <c r="E19" s="352" t="s">
        <v>220</v>
      </c>
      <c r="F19" s="352"/>
      <c r="G19" s="352"/>
      <c r="H19" s="352"/>
      <c r="I19" s="352"/>
      <c r="J19" s="352"/>
      <c r="K19" s="352"/>
      <c r="L19" s="127"/>
      <c r="M19" s="127"/>
    </row>
    <row r="20" spans="3:13" s="50" customFormat="1" ht="22.5" customHeight="1" x14ac:dyDescent="0.2">
      <c r="C20" s="45" t="s">
        <v>3</v>
      </c>
      <c r="D20" s="330"/>
      <c r="E20" s="352" t="s">
        <v>241</v>
      </c>
      <c r="F20" s="352"/>
      <c r="G20" s="352"/>
      <c r="H20" s="352"/>
      <c r="I20" s="352"/>
      <c r="J20" s="352"/>
      <c r="K20" s="352"/>
      <c r="L20" s="124"/>
      <c r="M20" s="124"/>
    </row>
    <row r="21" spans="3:13" s="29" customFormat="1" ht="12.75" customHeight="1" x14ac:dyDescent="0.2">
      <c r="C21" s="44" t="s">
        <v>4</v>
      </c>
      <c r="D21" s="329"/>
      <c r="E21" s="352" t="s">
        <v>243</v>
      </c>
      <c r="F21" s="352"/>
      <c r="G21" s="352"/>
      <c r="H21" s="352"/>
      <c r="I21" s="352"/>
      <c r="J21" s="352"/>
      <c r="K21" s="352"/>
      <c r="L21" s="124"/>
      <c r="M21" s="50"/>
    </row>
    <row r="22" spans="3:13" s="124" customFormat="1" ht="12.75" customHeight="1" x14ac:dyDescent="0.2">
      <c r="C22" s="44"/>
      <c r="D22" s="329"/>
      <c r="E22" s="352"/>
      <c r="F22" s="352"/>
      <c r="G22" s="352"/>
      <c r="H22" s="352"/>
      <c r="I22" s="352"/>
      <c r="J22" s="352"/>
      <c r="K22" s="352"/>
    </row>
    <row r="23" spans="3:13" s="29" customFormat="1" ht="12.75" customHeight="1" x14ac:dyDescent="0.2">
      <c r="C23" s="44"/>
      <c r="D23" s="329"/>
      <c r="E23" s="352"/>
      <c r="F23" s="352"/>
      <c r="G23" s="352"/>
      <c r="H23" s="352"/>
      <c r="I23" s="352"/>
      <c r="J23" s="352"/>
      <c r="K23" s="352"/>
      <c r="L23" s="124"/>
      <c r="M23" s="50"/>
    </row>
    <row r="24" spans="3:13" s="124" customFormat="1" ht="12.75" customHeight="1" x14ac:dyDescent="0.2">
      <c r="C24" s="44"/>
      <c r="D24" s="329"/>
      <c r="E24" s="352"/>
      <c r="F24" s="352"/>
      <c r="G24" s="352"/>
      <c r="H24" s="352"/>
      <c r="I24" s="352"/>
      <c r="J24" s="352"/>
      <c r="K24" s="352"/>
    </row>
    <row r="25" spans="3:13" s="124" customFormat="1" ht="12.75" customHeight="1" x14ac:dyDescent="0.2">
      <c r="C25" s="44"/>
      <c r="D25" s="329"/>
      <c r="E25" s="329"/>
      <c r="F25" s="329"/>
      <c r="G25" s="330"/>
      <c r="H25" s="330"/>
      <c r="I25" s="330"/>
      <c r="J25" s="330"/>
      <c r="K25" s="330"/>
    </row>
    <row r="26" spans="3:13" s="50" customFormat="1" ht="12.75" customHeight="1" x14ac:dyDescent="0.2">
      <c r="C26" s="44" t="s">
        <v>85</v>
      </c>
      <c r="D26" s="329"/>
      <c r="E26" s="352" t="s">
        <v>213</v>
      </c>
      <c r="F26" s="352"/>
      <c r="G26" s="352"/>
      <c r="H26" s="352"/>
      <c r="I26" s="352"/>
      <c r="J26" s="352"/>
      <c r="K26" s="352"/>
    </row>
    <row r="27" spans="3:13" s="29" customFormat="1" ht="7.5" customHeight="1" x14ac:dyDescent="0.2">
      <c r="C27" s="44"/>
      <c r="D27" s="329"/>
      <c r="E27" s="329"/>
      <c r="F27" s="329"/>
      <c r="G27" s="330"/>
      <c r="H27" s="330"/>
      <c r="I27" s="330"/>
      <c r="J27" s="330"/>
      <c r="K27" s="330"/>
      <c r="L27" s="50"/>
      <c r="M27" s="50"/>
    </row>
    <row r="28" spans="3:13" s="99" customFormat="1" ht="27" customHeight="1" x14ac:dyDescent="0.25">
      <c r="C28" s="45" t="s">
        <v>5</v>
      </c>
      <c r="D28" s="330"/>
      <c r="E28" s="352" t="s">
        <v>214</v>
      </c>
      <c r="F28" s="352"/>
      <c r="G28" s="352"/>
      <c r="H28" s="352"/>
      <c r="I28" s="352"/>
      <c r="J28" s="352"/>
      <c r="K28" s="352"/>
    </row>
    <row r="29" spans="3:13" s="50" customFormat="1" ht="7.5" customHeight="1" x14ac:dyDescent="0.2">
      <c r="C29" s="44"/>
      <c r="D29" s="329"/>
      <c r="E29" s="329"/>
      <c r="F29" s="329"/>
      <c r="G29" s="330"/>
      <c r="H29" s="330"/>
      <c r="I29" s="330"/>
      <c r="J29" s="330"/>
      <c r="K29" s="330"/>
    </row>
    <row r="30" spans="3:13" s="50" customFormat="1" ht="12.75" customHeight="1" x14ac:dyDescent="0.2">
      <c r="C30" s="45" t="s">
        <v>7</v>
      </c>
      <c r="D30" s="330"/>
      <c r="E30" s="352" t="s">
        <v>16</v>
      </c>
      <c r="F30" s="352"/>
      <c r="G30" s="352"/>
      <c r="H30" s="352"/>
      <c r="I30" s="352"/>
      <c r="J30" s="352"/>
      <c r="K30" s="352"/>
      <c r="L30" s="124"/>
      <c r="M30" s="124"/>
    </row>
    <row r="31" spans="3:13" s="29" customFormat="1" ht="7.5" customHeight="1" x14ac:dyDescent="0.2">
      <c r="C31" s="44"/>
      <c r="D31" s="329"/>
      <c r="E31" s="329"/>
      <c r="F31" s="329"/>
      <c r="G31" s="330"/>
      <c r="H31" s="330"/>
      <c r="I31" s="330"/>
      <c r="J31" s="330"/>
      <c r="K31" s="330"/>
      <c r="L31" s="50"/>
      <c r="M31" s="50"/>
    </row>
    <row r="32" spans="3:13" s="50" customFormat="1" ht="26.25" customHeight="1" x14ac:dyDescent="0.2">
      <c r="C32" s="45" t="s">
        <v>17</v>
      </c>
      <c r="D32" s="330"/>
      <c r="E32" s="352" t="s">
        <v>215</v>
      </c>
      <c r="F32" s="352"/>
      <c r="G32" s="352"/>
      <c r="H32" s="352"/>
      <c r="I32" s="352"/>
      <c r="J32" s="352"/>
      <c r="K32" s="352"/>
      <c r="L32" s="99"/>
      <c r="M32" s="99"/>
    </row>
    <row r="33" spans="3:13" s="92" customFormat="1" ht="7.5" customHeight="1" x14ac:dyDescent="0.2">
      <c r="C33" s="45"/>
      <c r="D33" s="330"/>
      <c r="E33" s="330"/>
      <c r="F33" s="330"/>
      <c r="G33" s="330"/>
      <c r="H33" s="330"/>
      <c r="I33" s="330"/>
      <c r="J33" s="330"/>
      <c r="K33" s="330"/>
      <c r="L33" s="99"/>
      <c r="M33" s="99"/>
    </row>
    <row r="34" spans="3:13" s="50" customFormat="1" ht="12.75" customHeight="1" x14ac:dyDescent="0.2">
      <c r="C34" s="45" t="s">
        <v>9</v>
      </c>
      <c r="D34" s="330"/>
      <c r="E34" s="352" t="s">
        <v>18</v>
      </c>
      <c r="F34" s="352"/>
      <c r="G34" s="352"/>
      <c r="H34" s="352"/>
      <c r="I34" s="352"/>
      <c r="J34" s="352"/>
      <c r="K34" s="352"/>
    </row>
    <row r="35" spans="3:13" ht="7.5" customHeight="1" x14ac:dyDescent="0.2">
      <c r="C35" s="46"/>
      <c r="D35" s="331"/>
      <c r="E35" s="332"/>
      <c r="F35" s="333"/>
      <c r="G35" s="333"/>
      <c r="H35" s="333"/>
      <c r="I35" s="333"/>
      <c r="J35" s="333"/>
      <c r="K35" s="331"/>
      <c r="L35" s="51"/>
      <c r="M35" s="51"/>
    </row>
    <row r="36" spans="3:13" s="50" customFormat="1" ht="12.75" customHeight="1" x14ac:dyDescent="0.2">
      <c r="C36" s="45" t="s">
        <v>12</v>
      </c>
      <c r="D36" s="330"/>
      <c r="E36" s="352" t="s">
        <v>216</v>
      </c>
      <c r="F36" s="352"/>
      <c r="G36" s="352"/>
      <c r="H36" s="352"/>
      <c r="I36" s="352"/>
      <c r="J36" s="352"/>
      <c r="K36" s="352"/>
    </row>
    <row r="37" spans="3:13" s="124" customFormat="1" ht="12.75" customHeight="1" x14ac:dyDescent="0.2">
      <c r="C37" s="45"/>
      <c r="D37" s="330"/>
      <c r="E37" s="330"/>
      <c r="F37" s="329"/>
      <c r="G37" s="330"/>
      <c r="H37" s="330"/>
      <c r="I37" s="330"/>
      <c r="J37" s="330"/>
      <c r="K37" s="330"/>
    </row>
    <row r="38" spans="3:13" s="50" customFormat="1" ht="12.75" customHeight="1" x14ac:dyDescent="0.2">
      <c r="C38" s="45" t="s">
        <v>19</v>
      </c>
      <c r="D38" s="330"/>
      <c r="E38" s="352" t="s">
        <v>217</v>
      </c>
      <c r="F38" s="352"/>
      <c r="G38" s="352"/>
      <c r="H38" s="352"/>
      <c r="I38" s="352"/>
      <c r="J38" s="352"/>
      <c r="K38" s="352"/>
    </row>
    <row r="39" spans="3:13" x14ac:dyDescent="0.2">
      <c r="C39" s="164"/>
      <c r="D39" s="334"/>
      <c r="E39" s="334"/>
      <c r="F39" s="334"/>
      <c r="G39" s="334"/>
      <c r="H39" s="334"/>
      <c r="I39" s="334"/>
      <c r="J39" s="334"/>
      <c r="K39" s="331"/>
      <c r="L39" s="51"/>
      <c r="M39" s="51"/>
    </row>
    <row r="40" spans="3:13" x14ac:dyDescent="0.2">
      <c r="C40" s="169" t="s">
        <v>86</v>
      </c>
      <c r="D40" s="353" t="s">
        <v>218</v>
      </c>
      <c r="E40" s="353"/>
      <c r="F40" s="353"/>
      <c r="G40" s="353"/>
      <c r="H40" s="353"/>
      <c r="I40" s="353"/>
      <c r="J40" s="353"/>
      <c r="K40" s="353"/>
    </row>
    <row r="41" spans="3:13" x14ac:dyDescent="0.2">
      <c r="C41" s="168"/>
      <c r="D41" s="353"/>
      <c r="E41" s="353"/>
      <c r="F41" s="353"/>
      <c r="G41" s="353"/>
      <c r="H41" s="353"/>
      <c r="I41" s="353"/>
      <c r="J41" s="353"/>
      <c r="K41" s="353"/>
    </row>
    <row r="42" spans="3:13" s="123" customFormat="1" x14ac:dyDescent="0.2">
      <c r="C42" s="168"/>
      <c r="D42" s="353"/>
      <c r="E42" s="353"/>
      <c r="F42" s="353"/>
      <c r="G42" s="353"/>
      <c r="H42" s="353"/>
      <c r="I42" s="353"/>
      <c r="J42" s="353"/>
      <c r="K42" s="353"/>
    </row>
    <row r="43" spans="3:13" x14ac:dyDescent="0.2">
      <c r="C43" s="168"/>
      <c r="D43" s="353"/>
      <c r="E43" s="353"/>
      <c r="F43" s="353"/>
      <c r="G43" s="353"/>
      <c r="H43" s="353"/>
      <c r="I43" s="353"/>
      <c r="J43" s="353"/>
      <c r="K43" s="353"/>
    </row>
    <row r="44" spans="3:13" x14ac:dyDescent="0.2">
      <c r="D44" s="335"/>
      <c r="E44" s="335"/>
      <c r="F44" s="335"/>
      <c r="G44" s="335"/>
      <c r="H44" s="335"/>
      <c r="I44" s="335"/>
      <c r="J44" s="335"/>
      <c r="K44" s="336"/>
    </row>
    <row r="45" spans="3:13" x14ac:dyDescent="0.2">
      <c r="D45" s="353" t="s">
        <v>219</v>
      </c>
      <c r="E45" s="353"/>
      <c r="F45" s="353"/>
      <c r="G45" s="353"/>
      <c r="H45" s="353"/>
      <c r="I45" s="353"/>
      <c r="J45" s="353"/>
      <c r="K45" s="353"/>
    </row>
    <row r="46" spans="3:13" x14ac:dyDescent="0.2">
      <c r="D46" s="353"/>
      <c r="E46" s="353"/>
      <c r="F46" s="353"/>
      <c r="G46" s="353"/>
      <c r="H46" s="353"/>
      <c r="I46" s="353"/>
      <c r="J46" s="353"/>
      <c r="K46" s="353"/>
    </row>
    <row r="47" spans="3:13" x14ac:dyDescent="0.2">
      <c r="D47" s="353"/>
      <c r="E47" s="353"/>
      <c r="F47" s="353"/>
      <c r="G47" s="353"/>
      <c r="H47" s="353"/>
      <c r="I47" s="353"/>
      <c r="J47" s="353"/>
      <c r="K47" s="353"/>
    </row>
    <row r="48" spans="3:13" x14ac:dyDescent="0.2">
      <c r="D48" s="353"/>
      <c r="E48" s="353"/>
      <c r="F48" s="353"/>
      <c r="G48" s="353"/>
      <c r="H48" s="353"/>
      <c r="I48" s="353"/>
      <c r="J48" s="353"/>
      <c r="K48" s="353"/>
    </row>
  </sheetData>
  <sheetProtection selectLockedCells="1"/>
  <autoFilter ref="C8:L11"/>
  <mergeCells count="15">
    <mergeCell ref="E38:K38"/>
    <mergeCell ref="D45:K48"/>
    <mergeCell ref="D40:K43"/>
    <mergeCell ref="A2:J2"/>
    <mergeCell ref="A3:J3"/>
    <mergeCell ref="A4:J4"/>
    <mergeCell ref="E28:K28"/>
    <mergeCell ref="E32:K32"/>
    <mergeCell ref="E19:K19"/>
    <mergeCell ref="E20:K20"/>
    <mergeCell ref="E21:K24"/>
    <mergeCell ref="E26:K26"/>
    <mergeCell ref="E30:K30"/>
    <mergeCell ref="E34:K34"/>
    <mergeCell ref="E36:K36"/>
  </mergeCells>
  <dataValidations count="1">
    <dataValidation type="decimal" allowBlank="1" showInputMessage="1" showErrorMessage="1" error="Monto inválido." prompt="Numero, sin comas ni signos monetarios." sqref="C40:C43 F35:J38">
      <formula1>-999999999999</formula1>
      <formula2>999999999999</formula2>
    </dataValidation>
  </dataValidations>
  <pageMargins left="0.75" right="0.75" top="1" bottom="1" header="0.5" footer="0.5"/>
  <pageSetup scale="61" orientation="landscape" r:id="rId1"/>
  <headerFooter alignWithMargins="0"/>
  <colBreaks count="1" manualBreakCount="1">
    <brk id="1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3]!CREAR_ARCHIVO">
                <anchor>
                  <from>
                    <xdr:col>4</xdr:col>
                    <xdr:colOff>819150</xdr:colOff>
                    <xdr:row>5</xdr:row>
                    <xdr:rowOff>180975</xdr:rowOff>
                  </from>
                  <to>
                    <xdr:col>5</xdr:col>
                    <xdr:colOff>695325</xdr:colOff>
                    <xdr:row>7</xdr:row>
                    <xdr:rowOff>95250</xdr:rowOff>
                  </to>
                </anchor>
              </controlPr>
            </control>
          </mc:Choice>
        </mc:AlternateContent>
        <mc:AlternateContent xmlns:mc="http://schemas.openxmlformats.org/markup-compatibility/2006">
          <mc:Choice Requires="x14">
            <control shapeId="2050" r:id="rId5" name="Button 2">
              <controlPr defaultSize="0" print="0" autoFill="0" autoPict="0" macro="[3]!limpiar_datos">
                <anchor>
                  <from>
                    <xdr:col>5</xdr:col>
                    <xdr:colOff>838200</xdr:colOff>
                    <xdr:row>5</xdr:row>
                    <xdr:rowOff>180975</xdr:rowOff>
                  </from>
                  <to>
                    <xdr:col>7</xdr:col>
                    <xdr:colOff>571500</xdr:colOff>
                    <xdr:row>7</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2:R34"/>
  <sheetViews>
    <sheetView showGridLines="0" zoomScale="90" zoomScaleNormal="90" workbookViewId="0">
      <selection activeCell="E24" sqref="E24:J24"/>
    </sheetView>
  </sheetViews>
  <sheetFormatPr defaultColWidth="9.140625" defaultRowHeight="12.75" x14ac:dyDescent="0.2"/>
  <cols>
    <col min="1" max="2" width="0.85546875" style="56" customWidth="1"/>
    <col min="3" max="3" width="25.5703125" style="30" customWidth="1"/>
    <col min="4" max="4" width="16.5703125" style="18" customWidth="1"/>
    <col min="5" max="5" width="16.42578125" style="12" customWidth="1"/>
    <col min="6" max="6" width="28.7109375" style="12" customWidth="1"/>
    <col min="7" max="7" width="16.28515625" style="12" customWidth="1"/>
    <col min="8" max="8" width="15.7109375" style="12" customWidth="1"/>
    <col min="9" max="9" width="16.5703125" style="12" customWidth="1"/>
    <col min="10" max="10" width="16.7109375" style="56" customWidth="1"/>
    <col min="11" max="16384" width="9.140625" style="56"/>
  </cols>
  <sheetData>
    <row r="2" spans="1:10" s="112" customFormat="1" ht="15.75" x14ac:dyDescent="0.25">
      <c r="A2" s="358" t="s">
        <v>101</v>
      </c>
      <c r="B2" s="358"/>
      <c r="C2" s="358"/>
      <c r="D2" s="358"/>
      <c r="E2" s="358"/>
      <c r="F2" s="358"/>
      <c r="G2" s="358"/>
      <c r="H2" s="358"/>
      <c r="I2" s="358"/>
    </row>
    <row r="3" spans="1:10" s="51" customFormat="1" ht="15" customHeight="1" x14ac:dyDescent="0.2">
      <c r="A3" s="355" t="s">
        <v>88</v>
      </c>
      <c r="B3" s="355"/>
      <c r="C3" s="355"/>
      <c r="D3" s="355"/>
      <c r="E3" s="355"/>
      <c r="F3" s="355"/>
      <c r="G3" s="355"/>
      <c r="H3" s="355"/>
      <c r="I3" s="355"/>
    </row>
    <row r="4" spans="1:10" s="51" customFormat="1" ht="15" customHeight="1" x14ac:dyDescent="0.2">
      <c r="A4" s="356" t="s">
        <v>130</v>
      </c>
      <c r="B4" s="356"/>
      <c r="C4" s="356"/>
      <c r="D4" s="356"/>
      <c r="E4" s="356"/>
      <c r="F4" s="356"/>
      <c r="G4" s="356"/>
      <c r="H4" s="356"/>
      <c r="I4" s="356"/>
    </row>
    <row r="5" spans="1:10" s="51" customFormat="1" x14ac:dyDescent="0.2">
      <c r="A5" s="355"/>
      <c r="B5" s="355"/>
      <c r="C5" s="355"/>
      <c r="D5" s="355"/>
      <c r="E5" s="355"/>
      <c r="F5" s="355"/>
      <c r="G5" s="355"/>
      <c r="H5" s="355"/>
      <c r="I5" s="355"/>
    </row>
    <row r="6" spans="1:10" s="51" customFormat="1" x14ac:dyDescent="0.2">
      <c r="C6" s="54"/>
      <c r="D6" s="52"/>
      <c r="E6" s="53"/>
      <c r="F6" s="53"/>
      <c r="G6" s="53"/>
      <c r="H6" s="53"/>
      <c r="I6" s="53"/>
    </row>
    <row r="7" spans="1:10" ht="17.25" customHeight="1" thickBot="1" x14ac:dyDescent="0.25">
      <c r="C7" s="28"/>
      <c r="D7" s="74"/>
      <c r="E7" s="1"/>
      <c r="F7" s="1"/>
      <c r="G7" s="1"/>
      <c r="H7" s="1"/>
      <c r="I7" s="1"/>
    </row>
    <row r="8" spans="1:10" s="120" customFormat="1" ht="50.25" customHeight="1" thickBot="1" x14ac:dyDescent="0.3">
      <c r="C8" s="70" t="s">
        <v>2</v>
      </c>
      <c r="D8" s="20" t="s">
        <v>3</v>
      </c>
      <c r="E8" s="20" t="s">
        <v>63</v>
      </c>
      <c r="F8" s="20" t="s">
        <v>12</v>
      </c>
      <c r="G8" s="20" t="s">
        <v>19</v>
      </c>
      <c r="H8" s="20" t="s">
        <v>10</v>
      </c>
      <c r="I8" s="20" t="s">
        <v>11</v>
      </c>
      <c r="J8" s="20" t="s">
        <v>56</v>
      </c>
    </row>
    <row r="9" spans="1:10" x14ac:dyDescent="0.2">
      <c r="C9" s="42"/>
      <c r="D9" s="42"/>
      <c r="E9" s="68"/>
      <c r="F9" s="62"/>
      <c r="G9" s="43"/>
      <c r="H9" s="71"/>
      <c r="I9" s="38" t="str">
        <f>IF(H9="","-",+H9/$H$13)</f>
        <v>-</v>
      </c>
      <c r="J9" s="37"/>
    </row>
    <row r="10" spans="1:10" x14ac:dyDescent="0.2">
      <c r="C10" s="42"/>
      <c r="D10" s="42"/>
      <c r="E10" s="68"/>
      <c r="F10" s="62"/>
      <c r="G10" s="43"/>
      <c r="H10" s="71"/>
      <c r="I10" s="38" t="str">
        <f>IF(H10="","-",+H10/$H$13)</f>
        <v>-</v>
      </c>
      <c r="J10" s="37"/>
    </row>
    <row r="11" spans="1:10" x14ac:dyDescent="0.2">
      <c r="C11" s="42"/>
      <c r="D11" s="42"/>
      <c r="E11" s="68"/>
      <c r="F11" s="62"/>
      <c r="G11" s="43"/>
      <c r="H11" s="71"/>
      <c r="I11" s="38" t="str">
        <f>IF(H11="","-",+H11/$H$13)</f>
        <v>-</v>
      </c>
      <c r="J11" s="37"/>
    </row>
    <row r="12" spans="1:10" s="50" customFormat="1" x14ac:dyDescent="0.2">
      <c r="C12" s="2"/>
      <c r="D12" s="2"/>
      <c r="E12" s="2"/>
      <c r="F12" s="2"/>
      <c r="G12" s="2"/>
    </row>
    <row r="13" spans="1:10" s="50" customFormat="1" ht="13.5" thickBot="1" x14ac:dyDescent="0.25">
      <c r="C13" s="2"/>
      <c r="D13" s="2"/>
      <c r="F13" s="5"/>
      <c r="G13" s="5" t="s">
        <v>64</v>
      </c>
      <c r="H13" s="69" t="str">
        <f>IF(H9="","-",SUBTOTAL(9,(H9:H12)))</f>
        <v>-</v>
      </c>
    </row>
    <row r="14" spans="1:10" s="50" customFormat="1" ht="13.5" thickTop="1" x14ac:dyDescent="0.2">
      <c r="C14" s="2"/>
      <c r="D14" s="2"/>
      <c r="E14" s="2"/>
      <c r="F14" s="2"/>
      <c r="G14" s="2"/>
      <c r="H14" s="34"/>
    </row>
    <row r="15" spans="1:10" s="117" customFormat="1" x14ac:dyDescent="0.25">
      <c r="C15" s="118" t="s">
        <v>33</v>
      </c>
      <c r="D15" s="359" t="s">
        <v>194</v>
      </c>
      <c r="E15" s="359"/>
      <c r="F15" s="359"/>
      <c r="G15" s="359"/>
      <c r="H15" s="359"/>
      <c r="I15" s="359"/>
      <c r="J15" s="359"/>
    </row>
    <row r="16" spans="1:10" s="92" customFormat="1" ht="8.25" customHeight="1" x14ac:dyDescent="0.2">
      <c r="C16" s="5"/>
      <c r="D16" s="4"/>
      <c r="E16" s="2"/>
      <c r="F16" s="2"/>
    </row>
    <row r="17" spans="3:18" s="92" customFormat="1" x14ac:dyDescent="0.2">
      <c r="C17" s="2"/>
      <c r="D17" s="162" t="s">
        <v>132</v>
      </c>
      <c r="E17" s="2"/>
      <c r="F17" s="2"/>
      <c r="G17" s="4"/>
    </row>
    <row r="18" spans="3:18" s="92" customFormat="1" x14ac:dyDescent="0.2">
      <c r="C18" s="2"/>
      <c r="D18" s="2"/>
      <c r="E18" s="2"/>
      <c r="F18" s="2"/>
      <c r="G18" s="4"/>
    </row>
    <row r="19" spans="3:18" s="92" customFormat="1" x14ac:dyDescent="0.2">
      <c r="C19" s="3" t="s">
        <v>13</v>
      </c>
      <c r="D19" s="3"/>
      <c r="E19" s="3"/>
      <c r="F19" s="3"/>
    </row>
    <row r="20" spans="3:18" s="92" customFormat="1" ht="12.75" customHeight="1" x14ac:dyDescent="0.2">
      <c r="C20" s="4"/>
      <c r="D20" s="329"/>
      <c r="E20" s="329"/>
      <c r="F20" s="329"/>
      <c r="G20" s="330"/>
      <c r="H20" s="330"/>
      <c r="I20" s="330"/>
      <c r="J20" s="330"/>
    </row>
    <row r="21" spans="3:18" s="117" customFormat="1" ht="34.5" customHeight="1" x14ac:dyDescent="0.25">
      <c r="C21" s="45" t="s">
        <v>14</v>
      </c>
      <c r="D21" s="330"/>
      <c r="E21" s="352" t="s">
        <v>220</v>
      </c>
      <c r="F21" s="352"/>
      <c r="G21" s="352"/>
      <c r="H21" s="352"/>
      <c r="I21" s="352"/>
      <c r="J21" s="352"/>
      <c r="K21" s="163"/>
      <c r="L21" s="163"/>
    </row>
    <row r="22" spans="3:18" s="117" customFormat="1" ht="22.5" customHeight="1" x14ac:dyDescent="0.25">
      <c r="C22" s="45" t="s">
        <v>3</v>
      </c>
      <c r="D22" s="330"/>
      <c r="E22" s="352" t="s">
        <v>80</v>
      </c>
      <c r="F22" s="352"/>
      <c r="G22" s="352"/>
      <c r="H22" s="352"/>
      <c r="I22" s="352"/>
      <c r="J22" s="352"/>
    </row>
    <row r="23" spans="3:18" s="168" customFormat="1" ht="22.5" customHeight="1" x14ac:dyDescent="0.25">
      <c r="C23" s="170" t="s">
        <v>63</v>
      </c>
      <c r="D23" s="338"/>
      <c r="E23" s="352" t="s">
        <v>79</v>
      </c>
      <c r="F23" s="352"/>
      <c r="G23" s="352"/>
      <c r="H23" s="352"/>
      <c r="I23" s="352"/>
      <c r="J23" s="352"/>
    </row>
    <row r="24" spans="3:18" s="168" customFormat="1" ht="22.5" customHeight="1" x14ac:dyDescent="0.25">
      <c r="C24" s="44" t="s">
        <v>12</v>
      </c>
      <c r="D24" s="329"/>
      <c r="E24" s="352" t="s">
        <v>133</v>
      </c>
      <c r="F24" s="352"/>
      <c r="G24" s="352"/>
      <c r="H24" s="352"/>
      <c r="I24" s="352"/>
      <c r="J24" s="352"/>
    </row>
    <row r="25" spans="3:18" s="168" customFormat="1" ht="30.75" customHeight="1" x14ac:dyDescent="0.25">
      <c r="C25" s="44" t="s">
        <v>19</v>
      </c>
      <c r="D25" s="329"/>
      <c r="E25" s="352" t="s">
        <v>221</v>
      </c>
      <c r="F25" s="352"/>
      <c r="G25" s="352"/>
      <c r="H25" s="352"/>
      <c r="I25" s="352"/>
      <c r="J25" s="352"/>
    </row>
    <row r="26" spans="3:18" s="117" customFormat="1" ht="31.5" customHeight="1" x14ac:dyDescent="0.25">
      <c r="C26" s="44" t="s">
        <v>10</v>
      </c>
      <c r="D26" s="329"/>
      <c r="E26" s="352" t="s">
        <v>222</v>
      </c>
      <c r="F26" s="352"/>
      <c r="G26" s="352"/>
      <c r="H26" s="352"/>
      <c r="I26" s="352"/>
      <c r="J26" s="352"/>
    </row>
    <row r="27" spans="3:18" s="117" customFormat="1" ht="32.25" customHeight="1" x14ac:dyDescent="0.25">
      <c r="C27" s="44" t="s">
        <v>11</v>
      </c>
      <c r="D27" s="329"/>
      <c r="E27" s="352" t="s">
        <v>223</v>
      </c>
      <c r="F27" s="352"/>
      <c r="G27" s="352"/>
      <c r="H27" s="352"/>
      <c r="I27" s="352"/>
      <c r="J27" s="352"/>
    </row>
    <row r="28" spans="3:18" s="168" customFormat="1" ht="31.5" customHeight="1" x14ac:dyDescent="0.25">
      <c r="C28" s="44" t="s">
        <v>56</v>
      </c>
      <c r="D28" s="336"/>
      <c r="E28" s="352" t="s">
        <v>136</v>
      </c>
      <c r="F28" s="352"/>
      <c r="G28" s="352"/>
      <c r="H28" s="352"/>
      <c r="I28" s="352"/>
      <c r="J28" s="352"/>
      <c r="K28" s="325"/>
    </row>
    <row r="29" spans="3:18" s="168" customFormat="1" ht="22.5" customHeight="1" x14ac:dyDescent="0.25">
      <c r="C29" s="165"/>
      <c r="D29" s="335"/>
      <c r="E29" s="352" t="s">
        <v>134</v>
      </c>
      <c r="F29" s="352"/>
      <c r="G29" s="352"/>
      <c r="H29" s="352"/>
      <c r="I29" s="352"/>
      <c r="J29" s="352"/>
      <c r="K29" s="325"/>
    </row>
    <row r="30" spans="3:18" s="173" customFormat="1" ht="12.75" customHeight="1" x14ac:dyDescent="0.25">
      <c r="C30" s="169" t="s">
        <v>86</v>
      </c>
      <c r="D30" s="357" t="s">
        <v>224</v>
      </c>
      <c r="E30" s="357"/>
      <c r="F30" s="357"/>
      <c r="G30" s="357"/>
      <c r="H30" s="357"/>
      <c r="I30" s="357"/>
      <c r="J30" s="357"/>
      <c r="K30" s="337"/>
      <c r="L30" s="172"/>
      <c r="M30" s="172"/>
      <c r="N30" s="172"/>
      <c r="O30" s="172"/>
      <c r="P30" s="172"/>
      <c r="R30" s="174"/>
    </row>
    <row r="31" spans="3:18" s="173" customFormat="1" x14ac:dyDescent="0.25">
      <c r="C31" s="168"/>
      <c r="D31" s="357"/>
      <c r="E31" s="357"/>
      <c r="F31" s="357"/>
      <c r="G31" s="357"/>
      <c r="H31" s="357"/>
      <c r="I31" s="357"/>
      <c r="J31" s="357"/>
      <c r="K31" s="337"/>
      <c r="L31" s="172"/>
      <c r="M31" s="172"/>
      <c r="N31" s="172"/>
      <c r="O31" s="172"/>
      <c r="P31" s="172"/>
      <c r="R31" s="174"/>
    </row>
    <row r="32" spans="3:18" s="173" customFormat="1" x14ac:dyDescent="0.25">
      <c r="C32" s="168"/>
      <c r="D32" s="357"/>
      <c r="E32" s="357"/>
      <c r="F32" s="357"/>
      <c r="G32" s="357"/>
      <c r="H32" s="357"/>
      <c r="I32" s="357"/>
      <c r="J32" s="357"/>
      <c r="K32" s="337"/>
      <c r="L32" s="172"/>
      <c r="M32" s="172"/>
      <c r="N32" s="172"/>
      <c r="O32" s="172"/>
      <c r="P32" s="172"/>
      <c r="R32" s="174"/>
    </row>
    <row r="33" spans="3:18" s="173" customFormat="1" ht="20.25" customHeight="1" x14ac:dyDescent="0.25">
      <c r="C33" s="168"/>
      <c r="D33" s="357"/>
      <c r="E33" s="357"/>
      <c r="F33" s="357"/>
      <c r="G33" s="357"/>
      <c r="H33" s="357"/>
      <c r="I33" s="357"/>
      <c r="J33" s="357"/>
      <c r="K33" s="337"/>
      <c r="L33" s="172"/>
      <c r="M33" s="172"/>
      <c r="N33" s="172"/>
      <c r="O33" s="172"/>
      <c r="P33" s="172"/>
      <c r="R33" s="174"/>
    </row>
    <row r="34" spans="3:18" s="168" customFormat="1" ht="21" customHeight="1" x14ac:dyDescent="0.25">
      <c r="C34" s="165"/>
      <c r="D34" s="357"/>
      <c r="E34" s="357"/>
      <c r="F34" s="357"/>
      <c r="G34" s="357"/>
      <c r="H34" s="357"/>
      <c r="I34" s="357"/>
      <c r="J34" s="357"/>
      <c r="K34" s="337"/>
    </row>
  </sheetData>
  <sheetProtection selectLockedCells="1"/>
  <autoFilter ref="C8:I11"/>
  <mergeCells count="15">
    <mergeCell ref="E28:J28"/>
    <mergeCell ref="E29:J29"/>
    <mergeCell ref="D30:J34"/>
    <mergeCell ref="A2:I2"/>
    <mergeCell ref="A3:I3"/>
    <mergeCell ref="A4:I4"/>
    <mergeCell ref="A5:I5"/>
    <mergeCell ref="D15:J15"/>
    <mergeCell ref="E26:J26"/>
    <mergeCell ref="E21:J21"/>
    <mergeCell ref="E22:J22"/>
    <mergeCell ref="E23:J23"/>
    <mergeCell ref="E24:J24"/>
    <mergeCell ref="E25:J25"/>
    <mergeCell ref="E27:J27"/>
  </mergeCells>
  <dataValidations count="3">
    <dataValidation type="decimal" allowBlank="1" showInputMessage="1" showErrorMessage="1" error="Monto inválido." prompt="Numero, sin comas ni signos monetarios." sqref="C30:C33 F23:I25">
      <formula1>-999999999999</formula1>
      <formula2>999999999999</formula2>
    </dataValidation>
    <dataValidation type="date" showInputMessage="1" showErrorMessage="1" errorTitle="Error de datos" error="El periodo especificado no es válido." promptTitle="Periodo" prompt="Digite el periodo en el formato DD/MM/YYYY" sqref="D7">
      <formula1>39845</formula1>
      <formula2>55153</formula2>
    </dataValidation>
    <dataValidation type="date" showInputMessage="1" showErrorMessage="1" errorTitle="Error de datos" error="El periodo especificado no es válido." prompt="Digite el periodo en el formato MMDDYYYY" sqref="E7:I7">
      <formula1>36526</formula1>
      <formula2>55153</formula2>
    </dataValidation>
  </dataValidations>
  <pageMargins left="0.75" right="0.75" top="1" bottom="1" header="0.5" footer="0.5"/>
  <pageSetup scale="6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3" r:id="rId4" name="Button 1">
              <controlPr defaultSize="0" print="0" autoFill="0" autoPict="0" macro="[3]!CREAR_ARCHIVO">
                <anchor>
                  <from>
                    <xdr:col>5</xdr:col>
                    <xdr:colOff>228600</xdr:colOff>
                    <xdr:row>6</xdr:row>
                    <xdr:rowOff>114300</xdr:rowOff>
                  </from>
                  <to>
                    <xdr:col>5</xdr:col>
                    <xdr:colOff>1114425</xdr:colOff>
                    <xdr:row>7</xdr:row>
                    <xdr:rowOff>171450</xdr:rowOff>
                  </to>
                </anchor>
              </controlPr>
            </control>
          </mc:Choice>
        </mc:AlternateContent>
        <mc:AlternateContent xmlns:mc="http://schemas.openxmlformats.org/markup-compatibility/2006">
          <mc:Choice Requires="x14">
            <control shapeId="8194" r:id="rId5" name="Button 2">
              <controlPr defaultSize="0" print="0" autoFill="0" autoPict="0" macro="[3]!limpiar_datos">
                <anchor>
                  <from>
                    <xdr:col>5</xdr:col>
                    <xdr:colOff>1162050</xdr:colOff>
                    <xdr:row>6</xdr:row>
                    <xdr:rowOff>114300</xdr:rowOff>
                  </from>
                  <to>
                    <xdr:col>6</xdr:col>
                    <xdr:colOff>238125</xdr:colOff>
                    <xdr:row>7</xdr:row>
                    <xdr:rowOff>171450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B2:S40"/>
  <sheetViews>
    <sheetView showGridLines="0" topLeftCell="E9" zoomScale="90" zoomScaleNormal="90" workbookViewId="0">
      <selection activeCell="P17" sqref="P17"/>
    </sheetView>
  </sheetViews>
  <sheetFormatPr defaultColWidth="9.140625" defaultRowHeight="12.75" x14ac:dyDescent="0.2"/>
  <cols>
    <col min="1" max="2" width="0.85546875" style="91" customWidth="1"/>
    <col min="3" max="3" width="16.7109375" style="30" customWidth="1"/>
    <col min="4" max="4" width="11.7109375" style="18" bestFit="1" customWidth="1"/>
    <col min="5" max="5" width="17.85546875" style="19" bestFit="1" customWidth="1"/>
    <col min="6" max="6" width="10.7109375" style="12" customWidth="1"/>
    <col min="7" max="7" width="17.7109375" style="12" customWidth="1"/>
    <col min="8" max="8" width="16.7109375" style="12" customWidth="1"/>
    <col min="9" max="9" width="14.5703125" style="12" customWidth="1"/>
    <col min="10" max="10" width="12.7109375" style="12" customWidth="1"/>
    <col min="11" max="11" width="19.7109375" style="12" customWidth="1"/>
    <col min="12" max="12" width="10.28515625" style="12" customWidth="1"/>
    <col min="13" max="13" width="12.5703125" style="12" customWidth="1"/>
    <col min="14" max="14" width="13.7109375" style="12" customWidth="1"/>
    <col min="15" max="15" width="14" style="12" customWidth="1"/>
    <col min="16" max="16" width="19" style="12" customWidth="1"/>
    <col min="17" max="17" width="16.5703125" style="12" customWidth="1"/>
    <col min="18" max="18" width="15.28515625" style="95" customWidth="1"/>
    <col min="19" max="19" width="15.5703125" style="91" bestFit="1" customWidth="1"/>
    <col min="20" max="20" width="13.42578125" style="91" customWidth="1"/>
    <col min="21" max="21" width="12.7109375" style="91" bestFit="1" customWidth="1"/>
    <col min="22" max="16384" width="9.140625" style="91"/>
  </cols>
  <sheetData>
    <row r="2" spans="3:19" s="113" customFormat="1" ht="18" x14ac:dyDescent="0.25">
      <c r="C2" s="114"/>
      <c r="D2" s="354" t="s">
        <v>89</v>
      </c>
      <c r="E2" s="354"/>
      <c r="F2" s="354"/>
      <c r="G2" s="354"/>
      <c r="H2" s="354"/>
      <c r="I2" s="354"/>
      <c r="J2" s="354"/>
      <c r="K2" s="354"/>
      <c r="L2" s="354"/>
      <c r="M2" s="354"/>
      <c r="N2" s="354"/>
      <c r="O2" s="354"/>
      <c r="P2" s="115"/>
      <c r="Q2" s="115"/>
      <c r="R2" s="116"/>
    </row>
    <row r="3" spans="3:19" s="51" customFormat="1" x14ac:dyDescent="0.2">
      <c r="C3" s="54"/>
      <c r="D3" s="356" t="s">
        <v>88</v>
      </c>
      <c r="E3" s="356"/>
      <c r="F3" s="356"/>
      <c r="G3" s="356"/>
      <c r="H3" s="356"/>
      <c r="I3" s="356"/>
      <c r="J3" s="356"/>
      <c r="K3" s="356"/>
      <c r="L3" s="356"/>
      <c r="M3" s="356"/>
      <c r="N3" s="356"/>
      <c r="O3" s="356"/>
      <c r="P3" s="96"/>
      <c r="Q3" s="96"/>
      <c r="R3" s="8"/>
    </row>
    <row r="4" spans="3:19" s="51" customFormat="1" x14ac:dyDescent="0.2">
      <c r="C4" s="54"/>
      <c r="D4" s="52"/>
      <c r="E4" s="10"/>
      <c r="F4" s="362" t="s">
        <v>130</v>
      </c>
      <c r="G4" s="362"/>
      <c r="H4" s="362"/>
      <c r="I4" s="362"/>
      <c r="J4" s="362"/>
      <c r="K4" s="362"/>
      <c r="L4" s="53"/>
      <c r="M4" s="53"/>
      <c r="N4" s="53"/>
      <c r="O4" s="53"/>
      <c r="P4" s="53"/>
      <c r="Q4" s="53"/>
      <c r="R4" s="8"/>
    </row>
    <row r="5" spans="3:19" s="51" customFormat="1" x14ac:dyDescent="0.2">
      <c r="C5" s="54"/>
      <c r="D5" s="52"/>
      <c r="E5" s="10"/>
      <c r="F5" s="11"/>
      <c r="G5" s="53"/>
      <c r="H5" s="53"/>
      <c r="I5" s="53"/>
      <c r="J5" s="53"/>
      <c r="K5" s="53"/>
      <c r="L5" s="53"/>
      <c r="M5" s="53"/>
      <c r="N5" s="53"/>
      <c r="O5" s="53"/>
      <c r="P5" s="53"/>
      <c r="Q5" s="53"/>
      <c r="R5" s="8"/>
    </row>
    <row r="6" spans="3:19" s="51" customFormat="1" x14ac:dyDescent="0.2">
      <c r="C6" s="54"/>
      <c r="D6" s="52"/>
      <c r="E6" s="10"/>
      <c r="F6" s="11"/>
      <c r="G6" s="53"/>
      <c r="H6" s="53"/>
      <c r="I6" s="53"/>
      <c r="J6" s="53"/>
      <c r="K6" s="53"/>
      <c r="L6" s="53"/>
      <c r="M6" s="53"/>
      <c r="N6" s="53"/>
      <c r="O6" s="53"/>
      <c r="P6" s="53"/>
      <c r="Q6" s="53"/>
      <c r="R6" s="8"/>
    </row>
    <row r="7" spans="3:19" s="51" customFormat="1" x14ac:dyDescent="0.2">
      <c r="C7" s="54"/>
      <c r="D7" s="52"/>
      <c r="E7" s="10"/>
      <c r="F7" s="11"/>
      <c r="G7" s="53"/>
      <c r="H7" s="53"/>
      <c r="I7" s="53"/>
      <c r="J7" s="53"/>
      <c r="K7" s="53"/>
      <c r="L7" s="53"/>
      <c r="M7" s="53"/>
      <c r="N7" s="53"/>
      <c r="O7" s="53"/>
      <c r="P7" s="53"/>
      <c r="Q7" s="53"/>
      <c r="R7" s="8"/>
    </row>
    <row r="8" spans="3:19" ht="13.5" thickBot="1" x14ac:dyDescent="0.25">
      <c r="C8" s="28"/>
      <c r="D8" s="74"/>
      <c r="E8" s="6"/>
      <c r="F8" s="1"/>
      <c r="K8" s="1"/>
      <c r="L8" s="1"/>
      <c r="M8" s="1"/>
      <c r="N8" s="1"/>
      <c r="O8" s="1"/>
      <c r="P8" s="1"/>
      <c r="Q8" s="1"/>
    </row>
    <row r="9" spans="3:19" s="119" customFormat="1" ht="64.5" thickBot="1" x14ac:dyDescent="0.25">
      <c r="C9" s="70" t="s">
        <v>2</v>
      </c>
      <c r="D9" s="20" t="s">
        <v>3</v>
      </c>
      <c r="E9" s="78" t="s">
        <v>20</v>
      </c>
      <c r="F9" s="20" t="s">
        <v>21</v>
      </c>
      <c r="G9" s="20" t="s">
        <v>72</v>
      </c>
      <c r="H9" s="20" t="s">
        <v>22</v>
      </c>
      <c r="I9" s="20" t="s">
        <v>68</v>
      </c>
      <c r="J9" s="20" t="s">
        <v>69</v>
      </c>
      <c r="K9" s="20" t="s">
        <v>23</v>
      </c>
      <c r="L9" s="20" t="s">
        <v>104</v>
      </c>
      <c r="M9" s="20" t="s">
        <v>103</v>
      </c>
      <c r="N9" s="20" t="s">
        <v>73</v>
      </c>
      <c r="O9" s="20" t="s">
        <v>102</v>
      </c>
      <c r="P9" s="20" t="s">
        <v>74</v>
      </c>
      <c r="Q9" s="20" t="s">
        <v>76</v>
      </c>
      <c r="R9" s="20" t="s">
        <v>77</v>
      </c>
      <c r="S9" s="79" t="s">
        <v>24</v>
      </c>
    </row>
    <row r="10" spans="3:19" x14ac:dyDescent="0.2">
      <c r="C10" s="122"/>
      <c r="D10" s="75"/>
      <c r="E10" s="64"/>
      <c r="F10" s="102"/>
      <c r="G10" s="15"/>
      <c r="H10" s="22">
        <f>+F10-G10</f>
        <v>0</v>
      </c>
      <c r="I10" s="15"/>
      <c r="J10" s="15"/>
      <c r="K10" s="22">
        <f>H10-I10+J10</f>
        <v>0</v>
      </c>
      <c r="L10" s="80"/>
      <c r="M10" s="15"/>
      <c r="N10" s="15"/>
      <c r="O10" s="22">
        <f>+((K10*L10)/365)+M10+N10</f>
        <v>0</v>
      </c>
      <c r="P10" s="22">
        <f>+K10-O10</f>
        <v>0</v>
      </c>
      <c r="Q10" s="16"/>
      <c r="R10" s="21">
        <f>IF(Q10=0,0,+P10/Q10)</f>
        <v>0</v>
      </c>
      <c r="S10" s="75"/>
    </row>
    <row r="11" spans="3:19" x14ac:dyDescent="0.2">
      <c r="C11" s="75"/>
      <c r="D11" s="75"/>
      <c r="E11" s="64"/>
      <c r="F11" s="102"/>
      <c r="G11" s="15"/>
      <c r="H11" s="22">
        <f>+F11-G11</f>
        <v>0</v>
      </c>
      <c r="I11" s="15"/>
      <c r="J11" s="15"/>
      <c r="K11" s="22">
        <f>H11-I11+J11</f>
        <v>0</v>
      </c>
      <c r="L11" s="80"/>
      <c r="M11" s="15"/>
      <c r="N11" s="15"/>
      <c r="O11" s="22">
        <f>+((K11*L11)/365)+M11+N11</f>
        <v>0</v>
      </c>
      <c r="P11" s="22">
        <f>+K11-O11</f>
        <v>0</v>
      </c>
      <c r="Q11" s="16"/>
      <c r="R11" s="21">
        <f>IF(Q11=0,0,+P11/Q11)</f>
        <v>0</v>
      </c>
      <c r="S11" s="77"/>
    </row>
    <row r="12" spans="3:19" x14ac:dyDescent="0.2">
      <c r="C12" s="75"/>
      <c r="D12" s="75"/>
      <c r="E12" s="64"/>
      <c r="F12" s="14"/>
      <c r="G12" s="31"/>
      <c r="H12" s="22">
        <f>+F12-G12</f>
        <v>0</v>
      </c>
      <c r="I12" s="31"/>
      <c r="J12" s="31"/>
      <c r="K12" s="22">
        <f>H12-I12+J12</f>
        <v>0</v>
      </c>
      <c r="L12" s="81"/>
      <c r="M12" s="85"/>
      <c r="N12" s="85"/>
      <c r="O12" s="22">
        <f>+((K12*L12)/365)+M12+N12</f>
        <v>0</v>
      </c>
      <c r="P12" s="22">
        <f>+K12-O12</f>
        <v>0</v>
      </c>
      <c r="Q12" s="17"/>
      <c r="R12" s="21">
        <f>IF(Q12=0,0,+P12/Q12)</f>
        <v>0</v>
      </c>
      <c r="S12" s="77"/>
    </row>
    <row r="13" spans="3:19" s="147" customFormat="1" ht="15" x14ac:dyDescent="0.25">
      <c r="C13" s="143" t="s">
        <v>33</v>
      </c>
      <c r="D13" s="144" t="s">
        <v>194</v>
      </c>
      <c r="E13" s="145"/>
      <c r="F13" s="146"/>
    </row>
    <row r="14" spans="3:19" s="147" customFormat="1" ht="15" x14ac:dyDescent="0.25">
      <c r="C14" s="146"/>
      <c r="D14" s="175" t="s">
        <v>94</v>
      </c>
      <c r="E14" s="145"/>
      <c r="F14" s="146"/>
    </row>
    <row r="15" spans="3:19" s="134" customFormat="1" ht="15" x14ac:dyDescent="0.2">
      <c r="C15" s="129" t="s">
        <v>13</v>
      </c>
      <c r="D15" s="130"/>
      <c r="E15" s="131"/>
      <c r="F15" s="132"/>
      <c r="G15" s="132"/>
      <c r="H15" s="132"/>
      <c r="I15" s="132"/>
      <c r="J15" s="132"/>
      <c r="K15" s="132"/>
      <c r="L15" s="132"/>
      <c r="M15" s="132"/>
      <c r="N15" s="132"/>
      <c r="O15" s="132"/>
      <c r="P15" s="132"/>
      <c r="Q15" s="132"/>
      <c r="R15" s="133"/>
    </row>
    <row r="16" spans="3:19" s="134" customFormat="1" ht="14.25" x14ac:dyDescent="0.2">
      <c r="C16" s="135"/>
      <c r="D16" s="130"/>
      <c r="E16" s="131"/>
      <c r="F16" s="132"/>
      <c r="G16" s="132"/>
      <c r="H16" s="132"/>
      <c r="I16" s="132"/>
      <c r="J16" s="132"/>
      <c r="K16" s="132"/>
      <c r="L16" s="132"/>
      <c r="M16" s="132"/>
      <c r="N16" s="132"/>
      <c r="O16" s="132"/>
      <c r="P16" s="132"/>
      <c r="Q16" s="132"/>
      <c r="R16" s="133"/>
    </row>
    <row r="17" spans="2:19" s="134" customFormat="1" ht="18" customHeight="1" x14ac:dyDescent="0.2">
      <c r="C17" s="159" t="s">
        <v>14</v>
      </c>
      <c r="D17" s="160"/>
      <c r="E17" s="176"/>
      <c r="F17" s="177"/>
      <c r="G17" s="360" t="s">
        <v>15</v>
      </c>
      <c r="H17" s="360"/>
      <c r="I17" s="360"/>
      <c r="J17" s="360"/>
      <c r="K17" s="360"/>
      <c r="L17" s="360"/>
      <c r="M17" s="360"/>
      <c r="N17" s="360"/>
      <c r="O17" s="360"/>
      <c r="P17" s="132"/>
      <c r="Q17" s="133"/>
    </row>
    <row r="18" spans="2:19" s="134" customFormat="1" ht="20.25" customHeight="1" x14ac:dyDescent="0.2">
      <c r="C18" s="159" t="s">
        <v>3</v>
      </c>
      <c r="D18" s="160"/>
      <c r="E18" s="176"/>
      <c r="F18" s="177"/>
      <c r="G18" s="360" t="s">
        <v>80</v>
      </c>
      <c r="H18" s="360"/>
      <c r="I18" s="360"/>
      <c r="J18" s="360"/>
      <c r="K18" s="360"/>
      <c r="L18" s="360"/>
      <c r="M18" s="360"/>
      <c r="N18" s="360"/>
      <c r="O18" s="360"/>
      <c r="P18" s="132"/>
      <c r="Q18" s="133"/>
    </row>
    <row r="19" spans="2:19" s="134" customFormat="1" ht="20.25" customHeight="1" x14ac:dyDescent="0.2">
      <c r="C19" s="159" t="s">
        <v>20</v>
      </c>
      <c r="D19" s="160"/>
      <c r="E19" s="176"/>
      <c r="F19" s="177"/>
      <c r="G19" s="360" t="s">
        <v>25</v>
      </c>
      <c r="H19" s="360"/>
      <c r="I19" s="360"/>
      <c r="J19" s="360"/>
      <c r="K19" s="360"/>
      <c r="L19" s="360"/>
      <c r="M19" s="360"/>
      <c r="N19" s="360"/>
      <c r="O19" s="360"/>
      <c r="P19" s="132"/>
      <c r="Q19" s="133"/>
    </row>
    <row r="20" spans="2:19" s="134" customFormat="1" ht="16.5" customHeight="1" x14ac:dyDescent="0.2">
      <c r="C20" s="159"/>
      <c r="D20" s="160"/>
      <c r="E20" s="176"/>
      <c r="F20" s="177"/>
      <c r="G20" s="360" t="s">
        <v>26</v>
      </c>
      <c r="H20" s="360"/>
      <c r="I20" s="360"/>
      <c r="J20" s="360"/>
      <c r="K20" s="360"/>
      <c r="L20" s="360"/>
      <c r="M20" s="360"/>
      <c r="N20" s="360"/>
      <c r="O20" s="360"/>
      <c r="P20" s="132"/>
      <c r="Q20" s="133"/>
    </row>
    <row r="21" spans="2:19" s="134" customFormat="1" ht="21.75" customHeight="1" x14ac:dyDescent="0.2">
      <c r="C21" s="159" t="s">
        <v>27</v>
      </c>
      <c r="D21" s="160"/>
      <c r="E21" s="176"/>
      <c r="F21" s="177"/>
      <c r="G21" s="360" t="s">
        <v>137</v>
      </c>
      <c r="H21" s="360"/>
      <c r="I21" s="360"/>
      <c r="J21" s="360"/>
      <c r="K21" s="360"/>
      <c r="L21" s="360"/>
      <c r="M21" s="360"/>
      <c r="N21" s="360"/>
      <c r="O21" s="360"/>
      <c r="P21" s="132"/>
      <c r="Q21" s="133"/>
    </row>
    <row r="22" spans="2:19" s="133" customFormat="1" ht="50.25" customHeight="1" x14ac:dyDescent="0.2">
      <c r="C22" s="159" t="s">
        <v>72</v>
      </c>
      <c r="D22" s="160"/>
      <c r="E22" s="158"/>
      <c r="F22" s="158"/>
      <c r="G22" s="360" t="s">
        <v>244</v>
      </c>
      <c r="H22" s="360"/>
      <c r="I22" s="360"/>
      <c r="J22" s="360"/>
      <c r="K22" s="360"/>
      <c r="L22" s="360"/>
      <c r="M22" s="360"/>
      <c r="N22" s="360"/>
      <c r="O22" s="360"/>
      <c r="P22" s="132"/>
      <c r="R22" s="134"/>
    </row>
    <row r="23" spans="2:19" s="133" customFormat="1" ht="8.25" customHeight="1" x14ac:dyDescent="0.2">
      <c r="C23" s="159"/>
      <c r="D23" s="160"/>
      <c r="E23" s="158"/>
      <c r="F23" s="158"/>
      <c r="G23" s="341"/>
      <c r="H23" s="340"/>
      <c r="I23" s="340"/>
      <c r="J23" s="340"/>
      <c r="K23" s="340"/>
      <c r="L23" s="340"/>
      <c r="M23" s="340"/>
      <c r="N23" s="340"/>
      <c r="O23" s="340"/>
      <c r="P23" s="132"/>
      <c r="R23" s="134"/>
    </row>
    <row r="24" spans="2:19" s="133" customFormat="1" ht="21" customHeight="1" x14ac:dyDescent="0.2">
      <c r="C24" s="159" t="s">
        <v>22</v>
      </c>
      <c r="D24" s="160"/>
      <c r="E24" s="158"/>
      <c r="F24" s="158"/>
      <c r="G24" s="360" t="s">
        <v>138</v>
      </c>
      <c r="H24" s="360"/>
      <c r="I24" s="360"/>
      <c r="J24" s="360"/>
      <c r="K24" s="360"/>
      <c r="L24" s="360"/>
      <c r="M24" s="360"/>
      <c r="N24" s="360"/>
      <c r="O24" s="360"/>
      <c r="P24" s="132"/>
      <c r="R24" s="134"/>
    </row>
    <row r="25" spans="2:19" s="137" customFormat="1" ht="37.5" customHeight="1" x14ac:dyDescent="0.25">
      <c r="B25" s="136"/>
      <c r="C25" s="159" t="s">
        <v>68</v>
      </c>
      <c r="D25" s="158"/>
      <c r="E25" s="158"/>
      <c r="F25" s="158"/>
      <c r="G25" s="360" t="s">
        <v>180</v>
      </c>
      <c r="H25" s="360"/>
      <c r="I25" s="360"/>
      <c r="J25" s="360"/>
      <c r="K25" s="360"/>
      <c r="L25" s="360"/>
      <c r="M25" s="360"/>
      <c r="N25" s="360"/>
      <c r="O25" s="360"/>
      <c r="P25" s="361"/>
      <c r="Q25" s="361"/>
      <c r="R25" s="361"/>
      <c r="S25" s="361"/>
    </row>
    <row r="26" spans="2:19" s="137" customFormat="1" ht="39" customHeight="1" x14ac:dyDescent="0.25">
      <c r="B26" s="136"/>
      <c r="C26" s="159" t="s">
        <v>69</v>
      </c>
      <c r="D26" s="158"/>
      <c r="E26" s="158"/>
      <c r="F26" s="158"/>
      <c r="G26" s="360" t="s">
        <v>135</v>
      </c>
      <c r="H26" s="360"/>
      <c r="I26" s="360"/>
      <c r="J26" s="360"/>
      <c r="K26" s="360"/>
      <c r="L26" s="360"/>
      <c r="M26" s="360"/>
      <c r="N26" s="360"/>
      <c r="O26" s="360"/>
      <c r="P26" s="361"/>
      <c r="Q26" s="361"/>
      <c r="R26" s="361"/>
      <c r="S26" s="361"/>
    </row>
    <row r="27" spans="2:19" s="133" customFormat="1" ht="19.5" customHeight="1" x14ac:dyDescent="0.2">
      <c r="C27" s="159" t="s">
        <v>70</v>
      </c>
      <c r="D27" s="160"/>
      <c r="E27" s="158"/>
      <c r="F27" s="158"/>
      <c r="G27" s="360" t="s">
        <v>139</v>
      </c>
      <c r="H27" s="360"/>
      <c r="I27" s="360"/>
      <c r="J27" s="360"/>
      <c r="K27" s="360"/>
      <c r="L27" s="360"/>
      <c r="M27" s="360"/>
      <c r="N27" s="360"/>
      <c r="O27" s="360"/>
      <c r="P27" s="132"/>
      <c r="R27" s="134"/>
    </row>
    <row r="28" spans="2:19" s="133" customFormat="1" ht="37.5" customHeight="1" x14ac:dyDescent="0.2">
      <c r="C28" s="159" t="s">
        <v>104</v>
      </c>
      <c r="D28" s="160"/>
      <c r="E28" s="158"/>
      <c r="F28" s="158"/>
      <c r="G28" s="360" t="s">
        <v>105</v>
      </c>
      <c r="H28" s="360"/>
      <c r="I28" s="360"/>
      <c r="J28" s="360"/>
      <c r="K28" s="360"/>
      <c r="L28" s="360"/>
      <c r="M28" s="360"/>
      <c r="N28" s="360"/>
      <c r="O28" s="360"/>
      <c r="P28" s="361"/>
      <c r="Q28" s="361"/>
      <c r="R28" s="361"/>
    </row>
    <row r="29" spans="2:19" s="139" customFormat="1" ht="67.5" customHeight="1" x14ac:dyDescent="0.25">
      <c r="C29" s="159" t="s">
        <v>103</v>
      </c>
      <c r="D29" s="178"/>
      <c r="E29" s="179"/>
      <c r="F29" s="179"/>
      <c r="G29" s="360" t="s">
        <v>181</v>
      </c>
      <c r="H29" s="360"/>
      <c r="I29" s="360"/>
      <c r="J29" s="360"/>
      <c r="K29" s="360"/>
      <c r="L29" s="360"/>
      <c r="M29" s="360"/>
      <c r="N29" s="360"/>
      <c r="O29" s="360"/>
      <c r="P29" s="361"/>
      <c r="Q29" s="361"/>
      <c r="R29" s="361"/>
      <c r="S29" s="361"/>
    </row>
    <row r="30" spans="2:19" s="158" customFormat="1" ht="52.5" customHeight="1" x14ac:dyDescent="0.25">
      <c r="C30" s="159" t="s">
        <v>73</v>
      </c>
      <c r="D30" s="160"/>
      <c r="G30" s="360" t="s">
        <v>182</v>
      </c>
      <c r="H30" s="360"/>
      <c r="I30" s="360"/>
      <c r="J30" s="360"/>
      <c r="K30" s="360"/>
      <c r="L30" s="360"/>
      <c r="M30" s="360"/>
      <c r="N30" s="360"/>
      <c r="O30" s="360"/>
      <c r="P30" s="361"/>
      <c r="Q30" s="361"/>
      <c r="R30" s="361"/>
      <c r="S30" s="361"/>
    </row>
    <row r="31" spans="2:19" s="133" customFormat="1" ht="42.75" customHeight="1" x14ac:dyDescent="0.2">
      <c r="C31" s="159" t="s">
        <v>102</v>
      </c>
      <c r="D31" s="160"/>
      <c r="E31" s="158"/>
      <c r="F31" s="158"/>
      <c r="G31" s="360" t="s">
        <v>140</v>
      </c>
      <c r="H31" s="360"/>
      <c r="I31" s="360"/>
      <c r="J31" s="360"/>
      <c r="K31" s="360"/>
      <c r="L31" s="360"/>
      <c r="M31" s="360"/>
      <c r="N31" s="360"/>
      <c r="O31" s="360"/>
      <c r="P31" s="361"/>
      <c r="Q31" s="361"/>
      <c r="R31" s="361"/>
      <c r="S31" s="361"/>
    </row>
    <row r="32" spans="2:19" s="137" customFormat="1" ht="33.75" customHeight="1" x14ac:dyDescent="0.25">
      <c r="C32" s="363" t="s">
        <v>74</v>
      </c>
      <c r="D32" s="363"/>
      <c r="E32" s="363"/>
      <c r="F32" s="158"/>
      <c r="G32" s="360" t="s">
        <v>225</v>
      </c>
      <c r="H32" s="360"/>
      <c r="I32" s="360"/>
      <c r="J32" s="360"/>
      <c r="K32" s="360"/>
      <c r="L32" s="360"/>
      <c r="M32" s="360"/>
      <c r="N32" s="360"/>
      <c r="O32" s="360"/>
      <c r="P32" s="339"/>
      <c r="R32" s="138"/>
    </row>
    <row r="33" spans="3:19" s="137" customFormat="1" ht="35.25" customHeight="1" x14ac:dyDescent="0.25">
      <c r="C33" s="363" t="s">
        <v>76</v>
      </c>
      <c r="D33" s="363"/>
      <c r="E33" s="363"/>
      <c r="F33" s="158"/>
      <c r="G33" s="360" t="s">
        <v>141</v>
      </c>
      <c r="H33" s="360"/>
      <c r="I33" s="360"/>
      <c r="J33" s="360"/>
      <c r="K33" s="360"/>
      <c r="L33" s="360"/>
      <c r="M33" s="360"/>
      <c r="N33" s="360"/>
      <c r="O33" s="360"/>
      <c r="P33" s="361"/>
      <c r="Q33" s="361"/>
      <c r="R33" s="361"/>
      <c r="S33" s="361"/>
    </row>
    <row r="34" spans="3:19" s="133" customFormat="1" ht="21" customHeight="1" x14ac:dyDescent="0.2">
      <c r="C34" s="180" t="s">
        <v>6</v>
      </c>
      <c r="D34" s="161"/>
      <c r="E34" s="158"/>
      <c r="F34" s="158"/>
      <c r="G34" s="360" t="s">
        <v>75</v>
      </c>
      <c r="H34" s="360"/>
      <c r="I34" s="360"/>
      <c r="J34" s="360"/>
      <c r="K34" s="360"/>
      <c r="L34" s="360"/>
      <c r="M34" s="360"/>
      <c r="N34" s="360"/>
      <c r="O34" s="360"/>
      <c r="P34" s="132"/>
      <c r="R34" s="134"/>
    </row>
    <row r="35" spans="3:19" s="133" customFormat="1" ht="20.25" customHeight="1" x14ac:dyDescent="0.2">
      <c r="C35" s="129" t="s">
        <v>24</v>
      </c>
      <c r="D35" s="130"/>
      <c r="E35" s="158"/>
      <c r="F35" s="158"/>
      <c r="G35" s="360" t="s">
        <v>81</v>
      </c>
      <c r="H35" s="360"/>
      <c r="I35" s="360"/>
      <c r="J35" s="360"/>
      <c r="K35" s="360"/>
      <c r="L35" s="360"/>
      <c r="M35" s="360"/>
      <c r="N35" s="360"/>
      <c r="O35" s="360"/>
      <c r="P35" s="132"/>
      <c r="R35" s="134"/>
    </row>
    <row r="36" spans="3:19" ht="15" x14ac:dyDescent="0.2">
      <c r="C36" s="165"/>
      <c r="D36" s="166"/>
      <c r="E36" s="181"/>
      <c r="F36" s="167"/>
      <c r="G36" s="315"/>
      <c r="H36" s="315"/>
      <c r="I36" s="315"/>
      <c r="J36" s="315"/>
      <c r="K36" s="315"/>
      <c r="L36" s="315"/>
      <c r="M36" s="315"/>
      <c r="N36" s="315"/>
      <c r="O36" s="315"/>
      <c r="P36" s="316"/>
      <c r="Q36" s="95"/>
      <c r="R36" s="91"/>
    </row>
    <row r="37" spans="3:19" ht="15" x14ac:dyDescent="0.2">
      <c r="G37" s="316"/>
      <c r="H37" s="316"/>
      <c r="I37" s="316"/>
      <c r="J37" s="316"/>
      <c r="K37" s="316"/>
      <c r="L37" s="316"/>
      <c r="M37" s="316"/>
      <c r="N37" s="316"/>
      <c r="O37" s="316"/>
      <c r="P37" s="316"/>
    </row>
    <row r="38" spans="3:19" ht="15" x14ac:dyDescent="0.2">
      <c r="G38" s="316"/>
      <c r="H38" s="316"/>
      <c r="I38" s="316"/>
      <c r="J38" s="316"/>
      <c r="K38" s="316"/>
      <c r="L38" s="316"/>
      <c r="M38" s="316"/>
      <c r="N38" s="316"/>
      <c r="O38" s="316"/>
      <c r="P38" s="316"/>
    </row>
    <row r="39" spans="3:19" ht="15" x14ac:dyDescent="0.2">
      <c r="G39" s="316"/>
      <c r="H39" s="316"/>
      <c r="I39" s="316"/>
      <c r="J39" s="316"/>
      <c r="K39" s="316"/>
      <c r="L39" s="316"/>
      <c r="M39" s="316"/>
      <c r="N39" s="316"/>
      <c r="O39" s="316"/>
      <c r="P39" s="316"/>
    </row>
    <row r="40" spans="3:19" ht="15" x14ac:dyDescent="0.2">
      <c r="G40" s="316"/>
      <c r="H40" s="316"/>
      <c r="I40" s="316"/>
      <c r="J40" s="316"/>
      <c r="K40" s="316"/>
      <c r="L40" s="316"/>
      <c r="M40" s="316"/>
      <c r="N40" s="316"/>
      <c r="O40" s="316"/>
      <c r="P40" s="316"/>
    </row>
  </sheetData>
  <sheetProtection selectLockedCells="1"/>
  <mergeCells count="30">
    <mergeCell ref="D2:O2"/>
    <mergeCell ref="D3:O3"/>
    <mergeCell ref="F4:K4"/>
    <mergeCell ref="C32:E32"/>
    <mergeCell ref="C33:E33"/>
    <mergeCell ref="G17:O17"/>
    <mergeCell ref="G18:O18"/>
    <mergeCell ref="G19:O19"/>
    <mergeCell ref="P26:S26"/>
    <mergeCell ref="G27:O27"/>
    <mergeCell ref="G28:O28"/>
    <mergeCell ref="P28:R28"/>
    <mergeCell ref="G21:O21"/>
    <mergeCell ref="G22:O22"/>
    <mergeCell ref="G24:O24"/>
    <mergeCell ref="G25:O25"/>
    <mergeCell ref="P25:S25"/>
    <mergeCell ref="P33:S33"/>
    <mergeCell ref="G29:O29"/>
    <mergeCell ref="P29:S29"/>
    <mergeCell ref="G30:O30"/>
    <mergeCell ref="P30:S30"/>
    <mergeCell ref="G31:O31"/>
    <mergeCell ref="P31:S31"/>
    <mergeCell ref="G34:O34"/>
    <mergeCell ref="G35:O35"/>
    <mergeCell ref="G20:O20"/>
    <mergeCell ref="G32:O32"/>
    <mergeCell ref="G33:O33"/>
    <mergeCell ref="G26:O26"/>
  </mergeCells>
  <dataValidations xWindow="902" yWindow="850" count="4">
    <dataValidation type="decimal" allowBlank="1" showInputMessage="1" showErrorMessage="1" error="Monto inválido." prompt="Numero, sin comas ni signos monetarios." sqref="G34:P35 H32:P32 E15:Q16 H27:P27 G17:G21 P17:P24 H18:O24">
      <formula1>-999999999999</formula1>
      <formula2>999999999999</formula2>
    </dataValidation>
    <dataValidation type="date" showInputMessage="1" showErrorMessage="1" errorTitle="Error de datos" error="El periodo especificado no es válido." promptTitle="Periodo" prompt="Digite el periodo en el formato DD/MM/YYYY" sqref="D7:D8">
      <formula1>39845</formula1>
      <formula2>55153</formula2>
    </dataValidation>
    <dataValidation showInputMessage="1" showErrorMessage="1" errorTitle="RNC/Cédula" error="El Nro. de RNC o Cedula, 9 u 11 digitos, con guiones sin espacios." prompt="No. de RNC con guiones sin espacios." sqref="D6"/>
    <dataValidation type="date" showInputMessage="1" showErrorMessage="1" errorTitle="Error de datos" error="El periodo especificado no es válido." prompt="Digite el periodo en el formato MMDDYYYY" sqref="E7:E8 G6:J7 K6:K8 F6:F8 L8:Q8 L6:Q6">
      <formula1>36526</formula1>
      <formula2>55153</formula2>
    </dataValidation>
  </dataValidations>
  <pageMargins left="0.75" right="0.75" top="1" bottom="1" header="0.5" footer="0.5"/>
  <pageSetup scale="38"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4]!CREAR_ARCHIVO">
                <anchor>
                  <from>
                    <xdr:col>6</xdr:col>
                    <xdr:colOff>276225</xdr:colOff>
                    <xdr:row>7</xdr:row>
                    <xdr:rowOff>0</xdr:rowOff>
                  </from>
                  <to>
                    <xdr:col>6</xdr:col>
                    <xdr:colOff>1171575</xdr:colOff>
                    <xdr:row>8</xdr:row>
                    <xdr:rowOff>85725</xdr:rowOff>
                  </to>
                </anchor>
              </controlPr>
            </control>
          </mc:Choice>
        </mc:AlternateContent>
        <mc:AlternateContent xmlns:mc="http://schemas.openxmlformats.org/markup-compatibility/2006">
          <mc:Choice Requires="x14">
            <control shapeId="3074" r:id="rId5" name="Button 2">
              <controlPr defaultSize="0" print="0" autoFill="0" autoPict="0" macro="[4]!limpiar_datos">
                <anchor>
                  <from>
                    <xdr:col>7</xdr:col>
                    <xdr:colOff>38100</xdr:colOff>
                    <xdr:row>7</xdr:row>
                    <xdr:rowOff>0</xdr:rowOff>
                  </from>
                  <to>
                    <xdr:col>7</xdr:col>
                    <xdr:colOff>990600</xdr:colOff>
                    <xdr:row>8</xdr:row>
                    <xdr:rowOff>85725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4"/>
  <sheetViews>
    <sheetView showGridLines="0" zoomScale="80" zoomScaleNormal="80" workbookViewId="0">
      <selection activeCell="C15" sqref="C15"/>
    </sheetView>
  </sheetViews>
  <sheetFormatPr defaultColWidth="10.85546875" defaultRowHeight="12.75" x14ac:dyDescent="0.2"/>
  <cols>
    <col min="1" max="1" width="12.42578125" style="105" customWidth="1"/>
    <col min="2" max="2" width="18.85546875" style="105" customWidth="1"/>
    <col min="3" max="3" width="18.42578125" style="105" customWidth="1"/>
    <col min="4" max="4" width="16.7109375" style="105" customWidth="1"/>
    <col min="5" max="5" width="16" style="105" customWidth="1"/>
    <col min="6" max="6" width="16.28515625" style="105" customWidth="1"/>
    <col min="7" max="7" width="16.85546875" style="105" customWidth="1"/>
    <col min="8" max="8" width="18.85546875" style="105" customWidth="1"/>
    <col min="9" max="9" width="13.28515625" style="105" customWidth="1"/>
    <col min="10" max="10" width="9.42578125" style="105" customWidth="1"/>
    <col min="11" max="11" width="7.85546875" style="105" customWidth="1"/>
    <col min="12" max="12" width="9.7109375" style="105" customWidth="1"/>
    <col min="13" max="13" width="9.42578125" style="105" customWidth="1"/>
    <col min="14" max="15" width="13" style="105" customWidth="1"/>
    <col min="16" max="16384" width="10.85546875" style="105"/>
  </cols>
  <sheetData>
    <row r="1" spans="1:15" s="51" customFormat="1" ht="3.75" customHeight="1" x14ac:dyDescent="0.2">
      <c r="C1" s="54"/>
      <c r="D1" s="101"/>
      <c r="E1" s="101"/>
      <c r="F1" s="53"/>
      <c r="G1" s="53"/>
      <c r="H1" s="53"/>
      <c r="I1" s="53"/>
      <c r="J1" s="53"/>
      <c r="K1" s="53"/>
      <c r="L1" s="53"/>
      <c r="M1" s="53"/>
      <c r="N1" s="53"/>
      <c r="O1" s="53"/>
    </row>
    <row r="2" spans="1:15" s="183" customFormat="1" ht="28.5" customHeight="1" x14ac:dyDescent="0.35">
      <c r="A2" s="364" t="s">
        <v>90</v>
      </c>
      <c r="B2" s="364"/>
      <c r="C2" s="364"/>
      <c r="D2" s="364"/>
      <c r="E2" s="364"/>
      <c r="F2" s="364"/>
      <c r="G2" s="364"/>
      <c r="H2" s="364"/>
      <c r="I2" s="364"/>
      <c r="J2" s="364"/>
      <c r="K2" s="182"/>
      <c r="L2" s="182"/>
      <c r="M2" s="182"/>
      <c r="N2" s="182"/>
      <c r="O2" s="182"/>
    </row>
    <row r="3" spans="1:15" s="51" customFormat="1" ht="15" customHeight="1" x14ac:dyDescent="0.2">
      <c r="A3" s="356" t="s">
        <v>88</v>
      </c>
      <c r="B3" s="356"/>
      <c r="C3" s="356"/>
      <c r="D3" s="356"/>
      <c r="E3" s="356"/>
      <c r="F3" s="356"/>
      <c r="G3" s="356"/>
      <c r="H3" s="356"/>
      <c r="I3" s="356"/>
      <c r="J3" s="39"/>
      <c r="K3" s="39"/>
      <c r="L3" s="39"/>
      <c r="M3" s="39"/>
      <c r="N3" s="39"/>
      <c r="O3" s="39"/>
    </row>
    <row r="4" spans="1:15" s="51" customFormat="1" ht="15" customHeight="1" x14ac:dyDescent="0.2">
      <c r="A4" s="362" t="s">
        <v>130</v>
      </c>
      <c r="B4" s="362"/>
      <c r="C4" s="362"/>
      <c r="D4" s="362"/>
      <c r="E4" s="362"/>
      <c r="F4" s="362"/>
      <c r="G4" s="362"/>
      <c r="H4" s="362"/>
      <c r="I4" s="362"/>
      <c r="J4" s="53"/>
      <c r="K4" s="53"/>
      <c r="L4" s="53"/>
      <c r="M4" s="53"/>
      <c r="N4" s="53"/>
      <c r="O4" s="53"/>
    </row>
    <row r="5" spans="1:15" s="51" customFormat="1" x14ac:dyDescent="0.2">
      <c r="C5" s="54"/>
      <c r="D5" s="101"/>
      <c r="E5" s="101"/>
      <c r="F5" s="53"/>
      <c r="G5" s="156"/>
      <c r="H5" s="53"/>
      <c r="I5" s="53"/>
      <c r="J5" s="53"/>
      <c r="K5" s="53"/>
      <c r="L5" s="53"/>
      <c r="M5" s="53"/>
      <c r="N5" s="53"/>
      <c r="O5" s="53"/>
    </row>
    <row r="6" spans="1:15" s="188" customFormat="1" ht="15" x14ac:dyDescent="0.25">
      <c r="A6" s="184"/>
      <c r="B6" s="185"/>
      <c r="C6" s="186"/>
      <c r="D6" s="186"/>
      <c r="E6" s="186"/>
      <c r="F6" s="186"/>
      <c r="G6" s="186"/>
      <c r="H6" s="186"/>
      <c r="I6" s="186"/>
      <c r="J6" s="365" t="s">
        <v>66</v>
      </c>
      <c r="K6" s="365"/>
      <c r="L6" s="365"/>
      <c r="M6" s="365"/>
      <c r="N6" s="187"/>
      <c r="O6" s="187"/>
    </row>
    <row r="7" spans="1:15" s="189" customFormat="1" ht="74.25" customHeight="1" x14ac:dyDescent="0.25">
      <c r="A7" s="111" t="s">
        <v>28</v>
      </c>
      <c r="B7" s="103" t="s">
        <v>142</v>
      </c>
      <c r="C7" s="103" t="s">
        <v>143</v>
      </c>
      <c r="D7" s="103" t="s">
        <v>3</v>
      </c>
      <c r="E7" s="103" t="s">
        <v>144</v>
      </c>
      <c r="F7" s="103" t="s">
        <v>145</v>
      </c>
      <c r="G7" s="103" t="s">
        <v>146</v>
      </c>
      <c r="H7" s="103" t="s">
        <v>147</v>
      </c>
      <c r="I7" s="103" t="s">
        <v>228</v>
      </c>
      <c r="J7" s="103" t="s">
        <v>29</v>
      </c>
      <c r="K7" s="103" t="s">
        <v>30</v>
      </c>
      <c r="L7" s="103" t="s">
        <v>31</v>
      </c>
      <c r="M7" s="103" t="s">
        <v>32</v>
      </c>
      <c r="N7" s="121" t="s">
        <v>106</v>
      </c>
      <c r="O7" s="121" t="s">
        <v>103</v>
      </c>
    </row>
    <row r="8" spans="1:15" s="123" customFormat="1" ht="15.95" customHeight="1" x14ac:dyDescent="0.2">
      <c r="A8" s="64"/>
      <c r="B8" s="75"/>
      <c r="C8" s="75"/>
      <c r="D8" s="102"/>
      <c r="E8" s="102"/>
      <c r="F8" s="76"/>
      <c r="G8" s="76"/>
      <c r="H8" s="76"/>
      <c r="I8" s="84"/>
      <c r="J8" s="40"/>
      <c r="K8" s="40"/>
      <c r="L8" s="82"/>
      <c r="M8" s="80"/>
      <c r="N8" s="83"/>
      <c r="O8" s="83"/>
    </row>
    <row r="9" spans="1:15" s="123" customFormat="1" ht="15.95" customHeight="1" x14ac:dyDescent="0.2">
      <c r="A9" s="64"/>
      <c r="B9" s="75"/>
      <c r="C9" s="75"/>
      <c r="D9" s="102"/>
      <c r="E9" s="102"/>
      <c r="F9" s="76"/>
      <c r="G9" s="76"/>
      <c r="H9" s="76"/>
      <c r="I9" s="84"/>
      <c r="J9" s="40"/>
      <c r="K9" s="40"/>
      <c r="L9" s="82"/>
      <c r="M9" s="80"/>
      <c r="N9" s="83"/>
      <c r="O9" s="83"/>
    </row>
    <row r="10" spans="1:15" s="123" customFormat="1" ht="15.95" customHeight="1" x14ac:dyDescent="0.2">
      <c r="A10" s="64"/>
      <c r="B10" s="75"/>
      <c r="C10" s="75"/>
      <c r="D10" s="102"/>
      <c r="E10" s="102"/>
      <c r="F10" s="76"/>
      <c r="G10" s="76"/>
      <c r="H10" s="76"/>
      <c r="I10" s="84"/>
      <c r="J10" s="40"/>
      <c r="K10" s="40"/>
      <c r="L10" s="40"/>
      <c r="M10" s="80"/>
      <c r="N10" s="83"/>
      <c r="O10" s="83"/>
    </row>
    <row r="13" spans="1:15" x14ac:dyDescent="0.2">
      <c r="A13" s="190" t="s">
        <v>33</v>
      </c>
      <c r="B13" s="48" t="s">
        <v>211</v>
      </c>
    </row>
    <row r="14" spans="1:15" x14ac:dyDescent="0.2">
      <c r="B14" s="191" t="s">
        <v>148</v>
      </c>
    </row>
    <row r="15" spans="1:15" x14ac:dyDescent="0.2">
      <c r="B15" s="191"/>
    </row>
    <row r="16" spans="1:15" x14ac:dyDescent="0.2">
      <c r="B16" s="192" t="s">
        <v>239</v>
      </c>
    </row>
    <row r="17" spans="1:18" x14ac:dyDescent="0.2">
      <c r="B17" s="192"/>
    </row>
    <row r="18" spans="1:18" x14ac:dyDescent="0.2">
      <c r="A18" s="366" t="s">
        <v>195</v>
      </c>
      <c r="B18" s="366"/>
      <c r="C18" s="366"/>
      <c r="D18" s="366"/>
      <c r="E18" s="366"/>
      <c r="F18" s="366"/>
      <c r="G18" s="366"/>
      <c r="H18" s="366"/>
      <c r="I18" s="366"/>
      <c r="J18" s="366"/>
      <c r="K18" s="366"/>
      <c r="L18" s="366"/>
      <c r="M18" s="193"/>
      <c r="N18" s="193"/>
      <c r="O18" s="193"/>
    </row>
    <row r="19" spans="1:18" x14ac:dyDescent="0.2">
      <c r="A19" s="366"/>
      <c r="B19" s="366"/>
      <c r="C19" s="366"/>
      <c r="D19" s="366"/>
      <c r="E19" s="366"/>
      <c r="F19" s="366"/>
      <c r="G19" s="366"/>
      <c r="H19" s="366"/>
      <c r="I19" s="366"/>
      <c r="J19" s="366"/>
      <c r="K19" s="366"/>
      <c r="L19" s="366"/>
    </row>
    <row r="21" spans="1:18" x14ac:dyDescent="0.2">
      <c r="A21" s="194" t="s">
        <v>13</v>
      </c>
      <c r="B21" s="94"/>
      <c r="C21" s="195"/>
      <c r="D21" s="104"/>
      <c r="E21" s="104"/>
      <c r="F21" s="104"/>
      <c r="G21" s="104"/>
      <c r="H21" s="104"/>
      <c r="I21" s="104"/>
      <c r="J21" s="104"/>
      <c r="K21" s="104"/>
      <c r="L21" s="104"/>
      <c r="M21" s="104"/>
      <c r="N21" s="104"/>
      <c r="O21" s="104"/>
      <c r="P21" s="95"/>
      <c r="Q21" s="123"/>
    </row>
    <row r="22" spans="1:18" ht="14.25" x14ac:dyDescent="0.2">
      <c r="A22" s="135"/>
      <c r="B22" s="94"/>
      <c r="C22" s="195"/>
      <c r="D22" s="104"/>
      <c r="E22" s="104"/>
      <c r="F22" s="104"/>
      <c r="G22" s="104"/>
      <c r="H22" s="104"/>
      <c r="I22" s="104"/>
      <c r="J22" s="104"/>
      <c r="K22" s="104"/>
      <c r="L22" s="104"/>
      <c r="M22" s="104"/>
      <c r="N22" s="104"/>
      <c r="O22" s="104"/>
      <c r="P22" s="95"/>
      <c r="Q22" s="123"/>
    </row>
    <row r="23" spans="1:18" s="197" customFormat="1" ht="16.5" customHeight="1" x14ac:dyDescent="0.25">
      <c r="A23" s="159" t="s">
        <v>28</v>
      </c>
      <c r="B23" s="170"/>
      <c r="C23" s="171"/>
      <c r="D23" s="367" t="s">
        <v>149</v>
      </c>
      <c r="E23" s="367"/>
      <c r="F23" s="367"/>
      <c r="G23" s="367"/>
      <c r="H23" s="367"/>
      <c r="I23" s="367"/>
      <c r="J23" s="367"/>
      <c r="K23" s="367"/>
      <c r="L23" s="367"/>
      <c r="M23" s="367"/>
      <c r="N23" s="314"/>
      <c r="O23" s="196"/>
      <c r="P23" s="196"/>
      <c r="Q23" s="41"/>
      <c r="R23" s="110"/>
    </row>
    <row r="24" spans="1:18" s="197" customFormat="1" ht="11.25" customHeight="1" x14ac:dyDescent="0.25">
      <c r="A24" s="159"/>
      <c r="B24" s="170"/>
      <c r="C24" s="171"/>
      <c r="D24" s="342"/>
      <c r="E24" s="342"/>
      <c r="F24" s="342"/>
      <c r="G24" s="342"/>
      <c r="H24" s="342"/>
      <c r="I24" s="342"/>
      <c r="J24" s="342"/>
      <c r="K24" s="342"/>
      <c r="L24" s="342"/>
      <c r="M24" s="342"/>
      <c r="N24" s="314"/>
      <c r="O24" s="196"/>
      <c r="P24" s="196"/>
      <c r="Q24" s="41"/>
      <c r="R24" s="110"/>
    </row>
    <row r="25" spans="1:18" s="197" customFormat="1" ht="27" customHeight="1" x14ac:dyDescent="0.25">
      <c r="A25" s="159" t="s">
        <v>142</v>
      </c>
      <c r="B25" s="170"/>
      <c r="C25" s="171"/>
      <c r="D25" s="367" t="s">
        <v>150</v>
      </c>
      <c r="E25" s="367"/>
      <c r="F25" s="367"/>
      <c r="G25" s="367"/>
      <c r="H25" s="367"/>
      <c r="I25" s="367"/>
      <c r="J25" s="367"/>
      <c r="K25" s="367"/>
      <c r="L25" s="367"/>
      <c r="M25" s="367"/>
      <c r="N25" s="314"/>
      <c r="O25" s="196"/>
      <c r="P25" s="196"/>
      <c r="Q25" s="41"/>
      <c r="R25" s="110"/>
    </row>
    <row r="26" spans="1:18" s="197" customFormat="1" ht="22.5" customHeight="1" x14ac:dyDescent="0.25">
      <c r="A26" s="159" t="s">
        <v>143</v>
      </c>
      <c r="B26" s="170"/>
      <c r="C26" s="171"/>
      <c r="D26" s="367" t="s">
        <v>230</v>
      </c>
      <c r="E26" s="367"/>
      <c r="F26" s="367"/>
      <c r="G26" s="367"/>
      <c r="H26" s="367"/>
      <c r="I26" s="367"/>
      <c r="J26" s="367"/>
      <c r="K26" s="367"/>
      <c r="L26" s="367"/>
      <c r="M26" s="367"/>
      <c r="N26" s="314"/>
      <c r="O26" s="196"/>
      <c r="P26" s="196"/>
      <c r="Q26" s="41"/>
      <c r="R26" s="110"/>
    </row>
    <row r="27" spans="1:18" s="197" customFormat="1" ht="21" customHeight="1" x14ac:dyDescent="0.25">
      <c r="A27" s="159"/>
      <c r="B27" s="170"/>
      <c r="C27" s="171"/>
      <c r="D27" s="367"/>
      <c r="E27" s="367"/>
      <c r="F27" s="367"/>
      <c r="G27" s="367"/>
      <c r="H27" s="367"/>
      <c r="I27" s="367"/>
      <c r="J27" s="367"/>
      <c r="K27" s="367"/>
      <c r="L27" s="367"/>
      <c r="M27" s="367"/>
      <c r="N27" s="314"/>
      <c r="O27" s="196"/>
      <c r="P27" s="196"/>
      <c r="Q27" s="41"/>
      <c r="R27" s="110"/>
    </row>
    <row r="28" spans="1:18" s="197" customFormat="1" ht="36" customHeight="1" x14ac:dyDescent="0.25">
      <c r="A28" s="159" t="s">
        <v>3</v>
      </c>
      <c r="B28" s="170"/>
      <c r="C28" s="171"/>
      <c r="D28" s="367" t="s">
        <v>151</v>
      </c>
      <c r="E28" s="367"/>
      <c r="F28" s="367"/>
      <c r="G28" s="367"/>
      <c r="H28" s="367"/>
      <c r="I28" s="367"/>
      <c r="J28" s="367"/>
      <c r="K28" s="367"/>
      <c r="L28" s="367"/>
      <c r="M28" s="367"/>
      <c r="N28" s="314"/>
      <c r="O28" s="196"/>
      <c r="P28" s="196"/>
      <c r="Q28" s="41"/>
      <c r="R28" s="110"/>
    </row>
    <row r="29" spans="1:18" s="197" customFormat="1" ht="25.5" customHeight="1" x14ac:dyDescent="0.25">
      <c r="A29" s="159" t="s">
        <v>144</v>
      </c>
      <c r="B29" s="170"/>
      <c r="C29" s="171"/>
      <c r="D29" s="367" t="s">
        <v>152</v>
      </c>
      <c r="E29" s="367"/>
      <c r="F29" s="367"/>
      <c r="G29" s="367"/>
      <c r="H29" s="367"/>
      <c r="I29" s="367"/>
      <c r="J29" s="367"/>
      <c r="K29" s="367"/>
      <c r="L29" s="367"/>
      <c r="M29" s="367"/>
      <c r="N29" s="368"/>
      <c r="O29" s="368"/>
      <c r="P29" s="196"/>
      <c r="Q29" s="41"/>
      <c r="R29" s="110"/>
    </row>
    <row r="30" spans="1:18" s="197" customFormat="1" ht="45" customHeight="1" x14ac:dyDescent="0.25">
      <c r="A30" s="129" t="s">
        <v>145</v>
      </c>
      <c r="B30" s="194"/>
      <c r="C30" s="94"/>
      <c r="D30" s="367" t="s">
        <v>226</v>
      </c>
      <c r="E30" s="367"/>
      <c r="F30" s="367"/>
      <c r="G30" s="367"/>
      <c r="H30" s="367"/>
      <c r="I30" s="367"/>
      <c r="J30" s="367"/>
      <c r="K30" s="367"/>
      <c r="L30" s="367"/>
      <c r="M30" s="367"/>
      <c r="N30" s="368"/>
      <c r="O30" s="368"/>
      <c r="P30" s="368"/>
      <c r="Q30" s="41"/>
      <c r="R30" s="110"/>
    </row>
    <row r="31" spans="1:18" s="197" customFormat="1" ht="30" customHeight="1" x14ac:dyDescent="0.25">
      <c r="A31" s="129" t="s">
        <v>153</v>
      </c>
      <c r="B31" s="194"/>
      <c r="C31" s="94"/>
      <c r="D31" s="367" t="s">
        <v>154</v>
      </c>
      <c r="E31" s="367"/>
      <c r="F31" s="367"/>
      <c r="G31" s="367"/>
      <c r="H31" s="367"/>
      <c r="I31" s="367"/>
      <c r="J31" s="367"/>
      <c r="K31" s="367"/>
      <c r="L31" s="367"/>
      <c r="M31" s="367"/>
      <c r="N31" s="314"/>
      <c r="O31" s="196"/>
      <c r="P31" s="196"/>
      <c r="Q31" s="198"/>
      <c r="R31" s="199"/>
    </row>
    <row r="32" spans="1:18" s="197" customFormat="1" ht="25.5" customHeight="1" x14ac:dyDescent="0.25">
      <c r="A32" s="129" t="s">
        <v>147</v>
      </c>
      <c r="B32" s="194"/>
      <c r="C32" s="94"/>
      <c r="D32" s="367" t="s">
        <v>183</v>
      </c>
      <c r="E32" s="367"/>
      <c r="F32" s="367"/>
      <c r="G32" s="367"/>
      <c r="H32" s="367"/>
      <c r="I32" s="367"/>
      <c r="J32" s="367"/>
      <c r="K32" s="367"/>
      <c r="L32" s="367"/>
      <c r="M32" s="367"/>
      <c r="N32" s="314"/>
      <c r="O32" s="196"/>
      <c r="P32" s="196"/>
      <c r="Q32" s="198"/>
      <c r="R32" s="199"/>
    </row>
    <row r="33" spans="1:18" s="197" customFormat="1" ht="39.75" customHeight="1" x14ac:dyDescent="0.25">
      <c r="A33" s="129" t="s">
        <v>228</v>
      </c>
      <c r="B33" s="194"/>
      <c r="C33" s="94"/>
      <c r="D33" s="367" t="s">
        <v>229</v>
      </c>
      <c r="E33" s="367"/>
      <c r="F33" s="367"/>
      <c r="G33" s="367"/>
      <c r="H33" s="367"/>
      <c r="I33" s="367"/>
      <c r="J33" s="367"/>
      <c r="K33" s="367"/>
      <c r="L33" s="367"/>
      <c r="M33" s="367"/>
      <c r="N33" s="368"/>
      <c r="O33" s="368"/>
      <c r="P33" s="196"/>
      <c r="Q33" s="198"/>
      <c r="R33" s="199"/>
    </row>
    <row r="34" spans="1:18" ht="60" customHeight="1" x14ac:dyDescent="0.2">
      <c r="A34" s="129" t="s">
        <v>65</v>
      </c>
      <c r="B34" s="194"/>
      <c r="C34" s="94"/>
      <c r="D34" s="367" t="s">
        <v>227</v>
      </c>
      <c r="E34" s="367"/>
      <c r="F34" s="367"/>
      <c r="G34" s="367"/>
      <c r="H34" s="367"/>
      <c r="I34" s="367"/>
      <c r="J34" s="367"/>
      <c r="K34" s="367"/>
      <c r="L34" s="367"/>
      <c r="M34" s="367"/>
      <c r="N34" s="368"/>
      <c r="O34" s="368"/>
      <c r="P34" s="368"/>
      <c r="Q34" s="200"/>
      <c r="R34" s="100"/>
    </row>
    <row r="35" spans="1:18" ht="72" customHeight="1" x14ac:dyDescent="0.2">
      <c r="A35" s="129" t="s">
        <v>107</v>
      </c>
      <c r="B35" s="94"/>
      <c r="C35" s="201"/>
      <c r="D35" s="367" t="s">
        <v>108</v>
      </c>
      <c r="E35" s="367"/>
      <c r="F35" s="367"/>
      <c r="G35" s="367"/>
      <c r="H35" s="367"/>
      <c r="I35" s="367"/>
      <c r="J35" s="367"/>
      <c r="K35" s="367"/>
      <c r="L35" s="367"/>
      <c r="M35" s="367"/>
      <c r="N35" s="368"/>
      <c r="O35" s="368"/>
      <c r="P35" s="368"/>
      <c r="Q35" s="100"/>
    </row>
    <row r="42" spans="1:18" x14ac:dyDescent="0.2">
      <c r="D42" s="202"/>
    </row>
    <row r="43" spans="1:18" x14ac:dyDescent="0.2">
      <c r="E43" s="203"/>
      <c r="F43" s="203"/>
    </row>
    <row r="44" spans="1:18" x14ac:dyDescent="0.2">
      <c r="F44" s="204"/>
    </row>
  </sheetData>
  <sheetProtection selectLockedCells="1"/>
  <mergeCells count="21">
    <mergeCell ref="N33:O33"/>
    <mergeCell ref="D34:M34"/>
    <mergeCell ref="N34:P34"/>
    <mergeCell ref="D35:M35"/>
    <mergeCell ref="N35:P35"/>
    <mergeCell ref="D31:M31"/>
    <mergeCell ref="D32:M32"/>
    <mergeCell ref="D25:M25"/>
    <mergeCell ref="D26:M27"/>
    <mergeCell ref="D33:M33"/>
    <mergeCell ref="D23:M23"/>
    <mergeCell ref="D28:M28"/>
    <mergeCell ref="D29:M29"/>
    <mergeCell ref="N29:O29"/>
    <mergeCell ref="D30:M30"/>
    <mergeCell ref="N30:P30"/>
    <mergeCell ref="A2:J2"/>
    <mergeCell ref="A3:I3"/>
    <mergeCell ref="A4:I4"/>
    <mergeCell ref="J6:M6"/>
    <mergeCell ref="A18:L19"/>
  </mergeCells>
  <pageMargins left="0.7" right="0.7" top="0.75" bottom="0.75" header="0.3" footer="0.3"/>
  <pageSetup paperSize="9" scale="39" orientation="portrait" horizontalDpi="4294967292" verticalDpi="4294967292" r:id="rId1"/>
  <colBreaks count="1" manualBreakCount="1">
    <brk id="1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Button 1">
              <controlPr defaultSize="0" print="0" autoFill="0" autoPict="0" macro="[0]!Insertar_Filas_Dialogos_Info_Diaria">
                <anchor moveWithCells="1" sizeWithCells="1">
                  <from>
                    <xdr:col>11</xdr:col>
                    <xdr:colOff>304800</xdr:colOff>
                    <xdr:row>10</xdr:row>
                    <xdr:rowOff>133350</xdr:rowOff>
                  </from>
                  <to>
                    <xdr:col>12</xdr:col>
                    <xdr:colOff>638175</xdr:colOff>
                    <xdr:row>11</xdr:row>
                    <xdr:rowOff>114300</xdr:rowOff>
                  </to>
                </anchor>
              </controlPr>
            </control>
          </mc:Choice>
        </mc:AlternateContent>
        <mc:AlternateContent xmlns:mc="http://schemas.openxmlformats.org/markup-compatibility/2006">
          <mc:Choice Requires="x14">
            <control shapeId="15362" r:id="rId5" name="Button 2">
              <controlPr defaultSize="0" print="0" autoFill="0" autoPict="0" macro="[0]!Insertar_Columnas_Dialogos">
                <anchor moveWithCells="1" sizeWithCells="1">
                  <from>
                    <xdr:col>15</xdr:col>
                    <xdr:colOff>200025</xdr:colOff>
                    <xdr:row>5</xdr:row>
                    <xdr:rowOff>9525</xdr:rowOff>
                  </from>
                  <to>
                    <xdr:col>16</xdr:col>
                    <xdr:colOff>685800</xdr:colOff>
                    <xdr:row>6</xdr:row>
                    <xdr:rowOff>285750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Z42"/>
  <sheetViews>
    <sheetView showGridLines="0" tabSelected="1" topLeftCell="A16" zoomScale="80" zoomScaleNormal="80" workbookViewId="0">
      <selection activeCell="F19" sqref="F19:N19"/>
    </sheetView>
  </sheetViews>
  <sheetFormatPr defaultColWidth="9.140625" defaultRowHeight="20.25" x14ac:dyDescent="0.3"/>
  <cols>
    <col min="1" max="2" width="0.85546875" style="217" customWidth="1"/>
    <col min="3" max="3" width="12.28515625" style="269" customWidth="1"/>
    <col min="4" max="4" width="12.5703125" style="270" customWidth="1"/>
    <col min="5" max="5" width="15.5703125" style="271" customWidth="1"/>
    <col min="6" max="6" width="15.7109375" style="271" customWidth="1"/>
    <col min="7" max="7" width="15" style="271" customWidth="1"/>
    <col min="8" max="8" width="10.7109375" style="271" customWidth="1"/>
    <col min="9" max="10" width="16.7109375" style="272" customWidth="1"/>
    <col min="11" max="11" width="19.85546875" style="273" customWidth="1"/>
    <col min="12" max="12" width="18.42578125" style="273" customWidth="1"/>
    <col min="13" max="13" width="14.5703125" style="272" customWidth="1"/>
    <col min="14" max="14" width="16" style="272" customWidth="1"/>
    <col min="15" max="15" width="14.85546875" style="272" customWidth="1"/>
    <col min="16" max="16" width="16.28515625" style="272" customWidth="1"/>
    <col min="17" max="17" width="18.7109375" style="272" customWidth="1"/>
    <col min="18" max="18" width="12.7109375" style="272" customWidth="1"/>
    <col min="19" max="19" width="11.42578125" style="272" customWidth="1"/>
    <col min="20" max="20" width="17.85546875" style="272" customWidth="1"/>
    <col min="21" max="21" width="17.5703125" style="272" customWidth="1"/>
    <col min="22" max="22" width="17.42578125" style="217" bestFit="1" customWidth="1"/>
    <col min="23" max="23" width="9.7109375" style="217" customWidth="1"/>
    <col min="24" max="16384" width="9.140625" style="217"/>
  </cols>
  <sheetData>
    <row r="1" spans="3:23" s="207" customFormat="1" x14ac:dyDescent="0.3">
      <c r="C1" s="205"/>
      <c r="D1" s="375" t="s">
        <v>155</v>
      </c>
      <c r="E1" s="375"/>
      <c r="F1" s="375"/>
      <c r="G1" s="375"/>
      <c r="H1" s="375"/>
      <c r="I1" s="375"/>
      <c r="J1" s="375"/>
      <c r="K1" s="375"/>
      <c r="L1" s="375"/>
      <c r="M1" s="375"/>
      <c r="N1" s="206"/>
      <c r="O1" s="206"/>
      <c r="P1" s="206"/>
      <c r="Q1" s="206"/>
      <c r="R1" s="206"/>
      <c r="S1" s="206"/>
      <c r="T1" s="206"/>
      <c r="U1" s="206"/>
    </row>
    <row r="2" spans="3:23" s="207" customFormat="1" x14ac:dyDescent="0.3">
      <c r="C2" s="208"/>
      <c r="D2" s="376" t="s">
        <v>88</v>
      </c>
      <c r="E2" s="376"/>
      <c r="F2" s="376"/>
      <c r="G2" s="376"/>
      <c r="H2" s="376"/>
      <c r="I2" s="376"/>
      <c r="J2" s="376"/>
      <c r="K2" s="376"/>
      <c r="L2" s="376"/>
      <c r="M2" s="209"/>
      <c r="N2" s="210"/>
      <c r="O2" s="210"/>
      <c r="P2" s="210"/>
      <c r="Q2" s="210"/>
      <c r="R2" s="210"/>
      <c r="S2" s="210"/>
      <c r="T2" s="210"/>
      <c r="U2" s="210"/>
    </row>
    <row r="3" spans="3:23" s="207" customFormat="1" x14ac:dyDescent="0.3">
      <c r="C3" s="208"/>
      <c r="D3" s="211"/>
      <c r="E3" s="377" t="s">
        <v>130</v>
      </c>
      <c r="F3" s="377"/>
      <c r="G3" s="377"/>
      <c r="H3" s="377"/>
      <c r="I3" s="377"/>
      <c r="J3" s="377"/>
      <c r="K3" s="377"/>
      <c r="L3" s="377"/>
      <c r="M3" s="209"/>
      <c r="N3" s="210"/>
      <c r="O3" s="210"/>
      <c r="P3" s="210"/>
      <c r="Q3" s="210"/>
      <c r="R3" s="210"/>
      <c r="S3" s="210"/>
      <c r="T3" s="210"/>
      <c r="U3" s="210"/>
    </row>
    <row r="4" spans="3:23" s="207" customFormat="1" x14ac:dyDescent="0.3">
      <c r="C4" s="209"/>
      <c r="D4" s="218"/>
      <c r="E4" s="219"/>
      <c r="F4" s="220"/>
      <c r="G4" s="220"/>
      <c r="H4" s="220"/>
      <c r="I4" s="220"/>
      <c r="J4" s="220"/>
      <c r="K4" s="221"/>
      <c r="L4" s="222"/>
      <c r="M4" s="220"/>
      <c r="N4" s="220"/>
      <c r="O4" s="220"/>
      <c r="P4" s="220"/>
      <c r="Q4" s="220"/>
      <c r="R4" s="220"/>
      <c r="S4" s="220"/>
      <c r="T4" s="220"/>
      <c r="U4" s="220"/>
    </row>
    <row r="5" spans="3:23" ht="24" customHeight="1" thickBot="1" x14ac:dyDescent="0.35">
      <c r="C5" s="126"/>
      <c r="D5" s="212"/>
      <c r="E5" s="214"/>
      <c r="F5" s="214"/>
      <c r="G5" s="214"/>
      <c r="H5" s="378" t="s">
        <v>178</v>
      </c>
      <c r="I5" s="379"/>
      <c r="J5" s="379"/>
      <c r="K5" s="379"/>
      <c r="L5" s="379"/>
      <c r="M5" s="379"/>
      <c r="N5" s="379"/>
      <c r="O5" s="379"/>
      <c r="P5" s="379"/>
      <c r="Q5" s="379"/>
      <c r="R5" s="379"/>
      <c r="S5" s="379"/>
      <c r="T5" s="379"/>
      <c r="U5" s="379"/>
    </row>
    <row r="6" spans="3:23" s="229" customFormat="1" ht="51.75" thickBot="1" x14ac:dyDescent="0.3">
      <c r="C6" s="223" t="s">
        <v>55</v>
      </c>
      <c r="D6" s="223" t="s">
        <v>45</v>
      </c>
      <c r="E6" s="224" t="s">
        <v>54</v>
      </c>
      <c r="F6" s="225" t="s">
        <v>156</v>
      </c>
      <c r="G6" s="225" t="s">
        <v>61</v>
      </c>
      <c r="H6" s="226" t="s">
        <v>53</v>
      </c>
      <c r="I6" s="225" t="s">
        <v>42</v>
      </c>
      <c r="J6" s="225" t="s">
        <v>245</v>
      </c>
      <c r="K6" s="227" t="s">
        <v>41</v>
      </c>
      <c r="L6" s="227" t="s">
        <v>40</v>
      </c>
      <c r="M6" s="225" t="s">
        <v>39</v>
      </c>
      <c r="N6" s="225" t="s">
        <v>38</v>
      </c>
      <c r="O6" s="228" t="s">
        <v>157</v>
      </c>
      <c r="P6" s="228" t="s">
        <v>97</v>
      </c>
      <c r="Q6" s="223" t="s">
        <v>51</v>
      </c>
      <c r="R6" s="223" t="s">
        <v>50</v>
      </c>
      <c r="S6" s="223" t="s">
        <v>49</v>
      </c>
      <c r="T6" s="223" t="s">
        <v>37</v>
      </c>
      <c r="U6" s="223" t="s">
        <v>48</v>
      </c>
      <c r="V6" s="223" t="s">
        <v>47</v>
      </c>
      <c r="W6" s="223" t="s">
        <v>46</v>
      </c>
    </row>
    <row r="7" spans="3:23" s="237" customFormat="1" ht="15" x14ac:dyDescent="0.2">
      <c r="C7" s="68"/>
      <c r="D7" s="230"/>
      <c r="E7" s="230"/>
      <c r="F7" s="230"/>
      <c r="G7" s="230"/>
      <c r="H7" s="230"/>
      <c r="I7" s="231"/>
      <c r="J7" s="231"/>
      <c r="K7" s="231"/>
      <c r="L7" s="231"/>
      <c r="M7" s="231"/>
      <c r="N7" s="231"/>
      <c r="O7" s="231"/>
      <c r="P7" s="232">
        <f>SUM(I7:O7)</f>
        <v>0</v>
      </c>
      <c r="Q7" s="233"/>
      <c r="R7" s="233"/>
      <c r="S7" s="234"/>
      <c r="T7" s="235"/>
      <c r="U7" s="235"/>
      <c r="V7" s="236" t="str">
        <f t="shared" ref="V7:V9" si="0">+IF(G7="","N/A",DURATION(C7,T7,Q7,R7,S7,2))</f>
        <v>N/A</v>
      </c>
      <c r="W7" s="38" t="str">
        <f>IF(G7="","-",P7/$P$10)</f>
        <v>-</v>
      </c>
    </row>
    <row r="8" spans="3:23" s="237" customFormat="1" ht="15" x14ac:dyDescent="0.2">
      <c r="C8" s="68"/>
      <c r="D8" s="230"/>
      <c r="E8" s="230"/>
      <c r="F8" s="230"/>
      <c r="G8" s="230"/>
      <c r="H8" s="230"/>
      <c r="I8" s="231"/>
      <c r="J8" s="231"/>
      <c r="K8" s="238"/>
      <c r="L8" s="238"/>
      <c r="M8" s="238"/>
      <c r="N8" s="238"/>
      <c r="O8" s="238"/>
      <c r="P8" s="232">
        <f t="shared" ref="P8:P9" si="1">SUM(I8:O8)</f>
        <v>0</v>
      </c>
      <c r="Q8" s="233"/>
      <c r="R8" s="233"/>
      <c r="S8" s="234"/>
      <c r="T8" s="235"/>
      <c r="U8" s="235"/>
      <c r="V8" s="236" t="str">
        <f t="shared" si="0"/>
        <v>N/A</v>
      </c>
      <c r="W8" s="38" t="str">
        <f>IF(G8="","-",P8/$P$10)</f>
        <v>-</v>
      </c>
    </row>
    <row r="9" spans="3:23" s="237" customFormat="1" ht="15.75" thickBot="1" x14ac:dyDescent="0.25">
      <c r="C9" s="68"/>
      <c r="D9" s="230"/>
      <c r="E9" s="230"/>
      <c r="F9" s="230"/>
      <c r="G9" s="230"/>
      <c r="H9" s="230"/>
      <c r="I9" s="231"/>
      <c r="J9" s="231"/>
      <c r="K9" s="238"/>
      <c r="L9" s="238"/>
      <c r="M9" s="238"/>
      <c r="N9" s="238"/>
      <c r="O9" s="238"/>
      <c r="P9" s="232">
        <f t="shared" si="1"/>
        <v>0</v>
      </c>
      <c r="Q9" s="233"/>
      <c r="R9" s="233"/>
      <c r="S9" s="234"/>
      <c r="T9" s="235"/>
      <c r="U9" s="235"/>
      <c r="V9" s="236" t="str">
        <f t="shared" si="0"/>
        <v>N/A</v>
      </c>
      <c r="W9" s="38" t="str">
        <f>IF(G9="","-",P9/$P$10)</f>
        <v>-</v>
      </c>
    </row>
    <row r="10" spans="3:23" s="237" customFormat="1" ht="16.5" customHeight="1" thickBot="1" x14ac:dyDescent="0.25">
      <c r="C10" s="212"/>
      <c r="D10" s="126"/>
      <c r="E10" s="126"/>
      <c r="F10" s="126"/>
      <c r="G10" s="126"/>
      <c r="H10" s="126"/>
      <c r="I10" s="239"/>
      <c r="J10" s="239"/>
      <c r="K10" s="372" t="s">
        <v>158</v>
      </c>
      <c r="L10" s="373"/>
      <c r="M10" s="373"/>
      <c r="N10" s="373"/>
      <c r="O10" s="374"/>
      <c r="P10" s="33">
        <f>+SUBTOTAL(9,P7:P9)</f>
        <v>0</v>
      </c>
      <c r="Q10" s="216"/>
      <c r="R10" s="215"/>
      <c r="S10" s="215"/>
      <c r="T10" s="215"/>
      <c r="U10" s="215"/>
    </row>
    <row r="11" spans="3:23" s="237" customFormat="1" ht="15.75" thickBot="1" x14ac:dyDescent="0.25">
      <c r="C11" s="212"/>
      <c r="D11" s="126"/>
      <c r="E11" s="126"/>
      <c r="F11" s="126"/>
      <c r="G11" s="126"/>
      <c r="H11" s="126"/>
      <c r="I11" s="126"/>
      <c r="J11" s="126"/>
      <c r="K11" s="372" t="s">
        <v>159</v>
      </c>
      <c r="L11" s="373"/>
      <c r="M11" s="373"/>
      <c r="N11" s="373"/>
      <c r="O11" s="374"/>
      <c r="P11" s="98">
        <f>+SUMPRODUCT(V7:V9,W7:W9)</f>
        <v>0</v>
      </c>
      <c r="Q11" s="215"/>
      <c r="R11" s="215"/>
      <c r="S11" s="215"/>
      <c r="T11" s="215"/>
      <c r="U11" s="215"/>
    </row>
    <row r="12" spans="3:23" s="148" customFormat="1" ht="20.25" customHeight="1" thickBot="1" x14ac:dyDescent="0.25">
      <c r="C12" s="240"/>
      <c r="D12" s="240"/>
      <c r="E12" s="240"/>
      <c r="F12" s="240"/>
      <c r="G12" s="240"/>
      <c r="H12" s="124"/>
      <c r="I12" s="124"/>
      <c r="J12" s="124"/>
      <c r="K12" s="372" t="s">
        <v>160</v>
      </c>
      <c r="L12" s="373"/>
      <c r="M12" s="373"/>
      <c r="N12" s="373"/>
      <c r="O12" s="374"/>
      <c r="P12" s="98">
        <f>+P11*365</f>
        <v>0</v>
      </c>
      <c r="Q12" s="124"/>
      <c r="R12" s="124"/>
      <c r="S12" s="124"/>
      <c r="T12" s="124"/>
      <c r="U12" s="124"/>
    </row>
    <row r="13" spans="3:23" s="241" customFormat="1" ht="18" x14ac:dyDescent="0.25">
      <c r="C13" s="190" t="s">
        <v>33</v>
      </c>
      <c r="D13" s="48" t="s">
        <v>176</v>
      </c>
      <c r="E13" s="240"/>
      <c r="F13" s="240"/>
      <c r="G13" s="240"/>
      <c r="H13" s="124"/>
      <c r="I13" s="124"/>
      <c r="J13" s="124"/>
      <c r="K13" s="34"/>
      <c r="L13" s="34"/>
      <c r="M13" s="124"/>
      <c r="N13" s="124"/>
      <c r="O13" s="124"/>
      <c r="P13" s="124"/>
      <c r="Q13" s="124"/>
      <c r="R13" s="124"/>
      <c r="S13" s="124"/>
      <c r="T13" s="124"/>
      <c r="U13" s="124"/>
    </row>
    <row r="14" spans="3:23" x14ac:dyDescent="0.3">
      <c r="C14" s="93"/>
      <c r="D14" s="242" t="s">
        <v>95</v>
      </c>
      <c r="E14" s="243"/>
      <c r="F14" s="243"/>
      <c r="G14" s="243"/>
      <c r="H14" s="243"/>
      <c r="I14" s="215"/>
      <c r="J14" s="215"/>
      <c r="K14" s="216"/>
      <c r="L14" s="216"/>
      <c r="M14" s="215"/>
      <c r="N14" s="215"/>
      <c r="O14" s="215"/>
      <c r="P14" s="215"/>
      <c r="Q14" s="215"/>
      <c r="R14" s="215"/>
      <c r="S14" s="215"/>
      <c r="T14" s="215"/>
      <c r="U14" s="215"/>
    </row>
    <row r="15" spans="3:23" s="246" customFormat="1" ht="18" x14ac:dyDescent="0.25">
      <c r="C15" s="192" t="s">
        <v>13</v>
      </c>
      <c r="D15" s="192"/>
      <c r="E15" s="192"/>
      <c r="F15" s="192"/>
      <c r="G15" s="192"/>
      <c r="H15" s="244"/>
      <c r="I15" s="244"/>
      <c r="J15" s="244"/>
      <c r="K15" s="245"/>
      <c r="L15" s="245"/>
      <c r="M15" s="244"/>
      <c r="N15" s="215"/>
      <c r="O15" s="215"/>
      <c r="P15" s="244"/>
      <c r="Q15" s="215"/>
      <c r="R15" s="244"/>
      <c r="S15" s="244"/>
      <c r="T15" s="244"/>
      <c r="U15" s="244"/>
    </row>
    <row r="16" spans="3:23" s="246" customFormat="1" ht="18" x14ac:dyDescent="0.25">
      <c r="C16" s="240"/>
      <c r="D16" s="240"/>
      <c r="E16" s="240"/>
      <c r="F16" s="240"/>
      <c r="G16" s="240"/>
      <c r="H16" s="244"/>
      <c r="I16" s="244"/>
      <c r="J16" s="244"/>
      <c r="K16" s="245"/>
      <c r="L16" s="245"/>
      <c r="M16" s="244"/>
      <c r="N16" s="244"/>
      <c r="O16" s="244"/>
      <c r="P16" s="244"/>
      <c r="Q16" s="244"/>
      <c r="R16" s="244"/>
      <c r="S16" s="244"/>
      <c r="T16" s="244"/>
      <c r="U16" s="244"/>
    </row>
    <row r="17" spans="3:24" s="251" customFormat="1" ht="24.75" customHeight="1" x14ac:dyDescent="0.25">
      <c r="C17" s="247" t="s">
        <v>55</v>
      </c>
      <c r="D17" s="247"/>
      <c r="E17" s="344"/>
      <c r="F17" s="369" t="s">
        <v>59</v>
      </c>
      <c r="G17" s="369"/>
      <c r="H17" s="369"/>
      <c r="I17" s="369"/>
      <c r="J17" s="369"/>
      <c r="K17" s="369"/>
      <c r="L17" s="369"/>
      <c r="M17" s="369"/>
      <c r="N17" s="369"/>
      <c r="O17" s="305"/>
      <c r="P17" s="212"/>
      <c r="Q17" s="215"/>
      <c r="R17" s="215"/>
      <c r="S17" s="215"/>
      <c r="T17" s="215"/>
      <c r="U17" s="215"/>
      <c r="W17" s="252"/>
      <c r="X17" s="252"/>
    </row>
    <row r="18" spans="3:24" s="251" customFormat="1" ht="24.75" customHeight="1" x14ac:dyDescent="0.25">
      <c r="C18" s="247" t="s">
        <v>45</v>
      </c>
      <c r="D18" s="247"/>
      <c r="E18" s="344"/>
      <c r="F18" s="369" t="s">
        <v>82</v>
      </c>
      <c r="G18" s="369"/>
      <c r="H18" s="369"/>
      <c r="I18" s="369"/>
      <c r="J18" s="369"/>
      <c r="K18" s="369"/>
      <c r="L18" s="369"/>
      <c r="M18" s="369"/>
      <c r="N18" s="369"/>
      <c r="O18" s="305"/>
      <c r="P18" s="212"/>
      <c r="Q18" s="215"/>
      <c r="R18" s="215"/>
      <c r="S18" s="215"/>
      <c r="T18" s="215"/>
      <c r="U18" s="215"/>
      <c r="W18" s="252"/>
      <c r="X18" s="252"/>
    </row>
    <row r="19" spans="3:24" s="251" customFormat="1" ht="24.75" customHeight="1" x14ac:dyDescent="0.25">
      <c r="C19" s="247" t="s">
        <v>44</v>
      </c>
      <c r="D19" s="247"/>
      <c r="E19" s="345"/>
      <c r="F19" s="369" t="s">
        <v>242</v>
      </c>
      <c r="G19" s="369"/>
      <c r="H19" s="369"/>
      <c r="I19" s="369"/>
      <c r="J19" s="369"/>
      <c r="K19" s="369"/>
      <c r="L19" s="369"/>
      <c r="M19" s="369"/>
      <c r="N19" s="369"/>
      <c r="O19" s="305"/>
      <c r="P19" s="212"/>
      <c r="Q19" s="215"/>
      <c r="R19" s="215"/>
      <c r="S19" s="215"/>
      <c r="T19" s="215"/>
      <c r="U19" s="215"/>
      <c r="W19" s="252"/>
      <c r="X19" s="252"/>
    </row>
    <row r="20" spans="3:24" s="251" customFormat="1" ht="24.75" customHeight="1" x14ac:dyDescent="0.25">
      <c r="C20" s="247" t="s">
        <v>162</v>
      </c>
      <c r="D20" s="247"/>
      <c r="E20" s="345"/>
      <c r="F20" s="369" t="s">
        <v>83</v>
      </c>
      <c r="G20" s="369"/>
      <c r="H20" s="369"/>
      <c r="I20" s="369"/>
      <c r="J20" s="369"/>
      <c r="K20" s="369"/>
      <c r="L20" s="369"/>
      <c r="M20" s="369"/>
      <c r="N20" s="369"/>
      <c r="O20" s="305"/>
      <c r="P20" s="212"/>
      <c r="Q20" s="215"/>
      <c r="R20" s="215"/>
      <c r="S20" s="215"/>
      <c r="T20" s="215"/>
      <c r="U20" s="215"/>
      <c r="W20" s="252"/>
      <c r="X20" s="252"/>
    </row>
    <row r="21" spans="3:24" s="257" customFormat="1" ht="24.75" customHeight="1" x14ac:dyDescent="0.25">
      <c r="C21" s="254" t="s">
        <v>61</v>
      </c>
      <c r="D21" s="254"/>
      <c r="E21" s="346"/>
      <c r="F21" s="369" t="s">
        <v>163</v>
      </c>
      <c r="G21" s="369"/>
      <c r="H21" s="369"/>
      <c r="I21" s="369"/>
      <c r="J21" s="369"/>
      <c r="K21" s="369"/>
      <c r="L21" s="369"/>
      <c r="M21" s="369"/>
      <c r="N21" s="369"/>
      <c r="O21" s="318"/>
      <c r="P21" s="256"/>
      <c r="Q21" s="60"/>
      <c r="R21" s="60"/>
      <c r="S21" s="60"/>
      <c r="T21" s="60"/>
      <c r="U21" s="60"/>
      <c r="W21" s="258"/>
      <c r="X21" s="258"/>
    </row>
    <row r="22" spans="3:24" s="251" customFormat="1" ht="22.5" customHeight="1" x14ac:dyDescent="0.25">
      <c r="C22" s="247" t="s">
        <v>43</v>
      </c>
      <c r="D22" s="247"/>
      <c r="E22" s="345"/>
      <c r="F22" s="369" t="s">
        <v>203</v>
      </c>
      <c r="G22" s="369"/>
      <c r="H22" s="369"/>
      <c r="I22" s="369"/>
      <c r="J22" s="369"/>
      <c r="K22" s="369"/>
      <c r="L22" s="369"/>
      <c r="M22" s="369"/>
      <c r="N22" s="369"/>
      <c r="O22" s="305"/>
      <c r="P22" s="212"/>
      <c r="Q22" s="215"/>
      <c r="R22" s="215"/>
      <c r="S22" s="215"/>
      <c r="T22" s="215"/>
      <c r="U22" s="215"/>
      <c r="W22" s="252"/>
      <c r="X22" s="252"/>
    </row>
    <row r="23" spans="3:24" s="251" customFormat="1" ht="24.75" customHeight="1" x14ac:dyDescent="0.25">
      <c r="C23" s="247" t="s">
        <v>42</v>
      </c>
      <c r="D23" s="247"/>
      <c r="E23" s="345"/>
      <c r="F23" s="369" t="s">
        <v>201</v>
      </c>
      <c r="G23" s="369"/>
      <c r="H23" s="369"/>
      <c r="I23" s="369"/>
      <c r="J23" s="369"/>
      <c r="K23" s="369"/>
      <c r="L23" s="369"/>
      <c r="M23" s="369"/>
      <c r="N23" s="369"/>
      <c r="O23" s="305"/>
      <c r="P23" s="212"/>
      <c r="Q23" s="215"/>
      <c r="R23" s="215"/>
      <c r="S23" s="215"/>
      <c r="T23" s="215"/>
      <c r="U23" s="215"/>
      <c r="W23" s="252"/>
      <c r="X23" s="252"/>
    </row>
    <row r="24" spans="3:24" s="390" customFormat="1" ht="55.5" customHeight="1" x14ac:dyDescent="0.25">
      <c r="C24" s="391" t="s">
        <v>245</v>
      </c>
      <c r="D24" s="391"/>
      <c r="E24" s="391"/>
      <c r="F24" s="392" t="s">
        <v>246</v>
      </c>
      <c r="G24" s="392"/>
      <c r="H24" s="392"/>
      <c r="I24" s="392"/>
      <c r="J24" s="392"/>
      <c r="K24" s="392"/>
      <c r="L24" s="392"/>
      <c r="M24" s="392"/>
      <c r="N24" s="392"/>
      <c r="O24" s="393"/>
      <c r="P24" s="394"/>
      <c r="Q24" s="259"/>
      <c r="R24" s="259"/>
      <c r="S24" s="259"/>
      <c r="T24" s="259"/>
      <c r="U24" s="259"/>
      <c r="W24" s="260"/>
      <c r="X24" s="260"/>
    </row>
    <row r="25" spans="3:24" s="251" customFormat="1" ht="24.75" customHeight="1" x14ac:dyDescent="0.25">
      <c r="C25" s="247" t="s">
        <v>41</v>
      </c>
      <c r="D25" s="247"/>
      <c r="E25" s="345"/>
      <c r="F25" s="369" t="s">
        <v>196</v>
      </c>
      <c r="G25" s="369"/>
      <c r="H25" s="369"/>
      <c r="I25" s="369"/>
      <c r="J25" s="369"/>
      <c r="K25" s="369"/>
      <c r="L25" s="369"/>
      <c r="M25" s="369"/>
      <c r="N25" s="369"/>
      <c r="O25" s="305"/>
      <c r="P25" s="212"/>
      <c r="Q25" s="215"/>
      <c r="R25" s="215"/>
      <c r="S25" s="215"/>
      <c r="T25" s="215"/>
      <c r="U25" s="215"/>
      <c r="W25" s="252"/>
      <c r="X25" s="252"/>
    </row>
    <row r="26" spans="3:24" s="251" customFormat="1" ht="24.75" customHeight="1" x14ac:dyDescent="0.25">
      <c r="C26" s="247" t="s">
        <v>40</v>
      </c>
      <c r="D26" s="247"/>
      <c r="E26" s="345"/>
      <c r="F26" s="369" t="s">
        <v>197</v>
      </c>
      <c r="G26" s="369"/>
      <c r="H26" s="369"/>
      <c r="I26" s="369"/>
      <c r="J26" s="369"/>
      <c r="K26" s="369"/>
      <c r="L26" s="369"/>
      <c r="M26" s="369"/>
      <c r="N26" s="369"/>
      <c r="O26" s="305"/>
      <c r="P26" s="212"/>
      <c r="Q26" s="215"/>
      <c r="R26" s="215"/>
      <c r="S26" s="215"/>
      <c r="T26" s="215"/>
      <c r="U26" s="215"/>
      <c r="W26" s="252"/>
      <c r="X26" s="252"/>
    </row>
    <row r="27" spans="3:24" s="251" customFormat="1" ht="24.75" customHeight="1" x14ac:dyDescent="0.25">
      <c r="C27" s="247" t="s">
        <v>39</v>
      </c>
      <c r="D27" s="247"/>
      <c r="E27" s="347"/>
      <c r="F27" s="369" t="s">
        <v>84</v>
      </c>
      <c r="G27" s="369"/>
      <c r="H27" s="369"/>
      <c r="I27" s="369"/>
      <c r="J27" s="369"/>
      <c r="K27" s="369"/>
      <c r="L27" s="369"/>
      <c r="M27" s="369"/>
      <c r="N27" s="369"/>
      <c r="O27" s="305"/>
      <c r="P27" s="212"/>
      <c r="Q27" s="215"/>
      <c r="R27" s="215"/>
      <c r="S27" s="215"/>
      <c r="T27" s="215"/>
      <c r="U27" s="215"/>
      <c r="W27" s="252"/>
      <c r="X27" s="252"/>
    </row>
    <row r="28" spans="3:24" s="251" customFormat="1" ht="35.25" customHeight="1" x14ac:dyDescent="0.25">
      <c r="C28" s="247" t="s">
        <v>38</v>
      </c>
      <c r="D28" s="247"/>
      <c r="E28" s="347"/>
      <c r="F28" s="369" t="s">
        <v>164</v>
      </c>
      <c r="G28" s="369"/>
      <c r="H28" s="369"/>
      <c r="I28" s="369"/>
      <c r="J28" s="369"/>
      <c r="K28" s="369"/>
      <c r="L28" s="369"/>
      <c r="M28" s="369"/>
      <c r="N28" s="369"/>
      <c r="O28" s="305"/>
      <c r="P28" s="212"/>
      <c r="Q28" s="215"/>
      <c r="R28" s="215"/>
      <c r="S28" s="215"/>
      <c r="T28" s="215"/>
      <c r="U28" s="215"/>
      <c r="W28" s="252"/>
      <c r="X28" s="252"/>
    </row>
    <row r="29" spans="3:24" s="251" customFormat="1" ht="36" customHeight="1" x14ac:dyDescent="0.25">
      <c r="C29" s="247" t="s">
        <v>165</v>
      </c>
      <c r="D29" s="247"/>
      <c r="E29" s="347"/>
      <c r="F29" s="369" t="s">
        <v>179</v>
      </c>
      <c r="G29" s="369"/>
      <c r="H29" s="369"/>
      <c r="I29" s="369"/>
      <c r="J29" s="369"/>
      <c r="K29" s="369"/>
      <c r="L29" s="369"/>
      <c r="M29" s="369"/>
      <c r="N29" s="369"/>
      <c r="O29" s="326"/>
      <c r="P29" s="212"/>
      <c r="Q29" s="215"/>
      <c r="R29" s="215"/>
      <c r="S29" s="215"/>
      <c r="T29" s="215"/>
      <c r="U29" s="215"/>
      <c r="W29" s="252"/>
      <c r="X29" s="252"/>
    </row>
    <row r="30" spans="3:24" s="251" customFormat="1" ht="36.75" customHeight="1" x14ac:dyDescent="0.25">
      <c r="C30" s="247" t="s">
        <v>97</v>
      </c>
      <c r="D30" s="247"/>
      <c r="E30" s="347"/>
      <c r="F30" s="369" t="s">
        <v>166</v>
      </c>
      <c r="G30" s="369"/>
      <c r="H30" s="369"/>
      <c r="I30" s="369"/>
      <c r="J30" s="369"/>
      <c r="K30" s="369"/>
      <c r="L30" s="369"/>
      <c r="M30" s="369"/>
      <c r="N30" s="369"/>
      <c r="O30" s="326"/>
      <c r="P30" s="212"/>
      <c r="Q30" s="215"/>
      <c r="R30" s="215"/>
      <c r="S30" s="215"/>
      <c r="T30" s="215"/>
      <c r="U30" s="215"/>
      <c r="W30" s="252"/>
      <c r="X30" s="252"/>
    </row>
    <row r="31" spans="3:24" s="252" customFormat="1" ht="24.75" customHeight="1" x14ac:dyDescent="0.25">
      <c r="C31" s="247" t="s">
        <v>36</v>
      </c>
      <c r="D31" s="247"/>
      <c r="E31" s="344"/>
      <c r="F31" s="369" t="s">
        <v>231</v>
      </c>
      <c r="G31" s="369"/>
      <c r="H31" s="369"/>
      <c r="I31" s="369"/>
      <c r="J31" s="369"/>
      <c r="K31" s="369"/>
      <c r="L31" s="369"/>
      <c r="M31" s="369"/>
      <c r="N31" s="369"/>
      <c r="O31" s="326"/>
      <c r="P31" s="212"/>
      <c r="Q31" s="215"/>
      <c r="R31" s="215"/>
      <c r="S31" s="215"/>
      <c r="T31" s="215"/>
      <c r="U31" s="215"/>
      <c r="V31" s="251"/>
    </row>
    <row r="32" spans="3:24" s="252" customFormat="1" ht="24.75" customHeight="1" x14ac:dyDescent="0.25">
      <c r="C32" s="247" t="s">
        <v>35</v>
      </c>
      <c r="D32" s="247"/>
      <c r="E32" s="344"/>
      <c r="F32" s="369" t="s">
        <v>198</v>
      </c>
      <c r="G32" s="369"/>
      <c r="H32" s="369"/>
      <c r="I32" s="369"/>
      <c r="J32" s="369"/>
      <c r="K32" s="369"/>
      <c r="L32" s="369"/>
      <c r="M32" s="369"/>
      <c r="N32" s="369"/>
      <c r="O32" s="305"/>
      <c r="P32" s="212"/>
      <c r="Q32" s="215"/>
      <c r="R32" s="215"/>
      <c r="S32" s="215"/>
      <c r="T32" s="215"/>
      <c r="U32" s="215"/>
      <c r="V32" s="251"/>
    </row>
    <row r="33" spans="3:26" s="260" customFormat="1" ht="52.5" customHeight="1" x14ac:dyDescent="0.25">
      <c r="C33" s="247" t="s">
        <v>34</v>
      </c>
      <c r="D33" s="247"/>
      <c r="E33" s="344"/>
      <c r="F33" s="369" t="s">
        <v>167</v>
      </c>
      <c r="G33" s="369"/>
      <c r="H33" s="369"/>
      <c r="I33" s="369"/>
      <c r="J33" s="369"/>
      <c r="K33" s="369"/>
      <c r="L33" s="369"/>
      <c r="M33" s="369"/>
      <c r="N33" s="369"/>
      <c r="O33" s="370"/>
      <c r="P33" s="370"/>
      <c r="Q33" s="370"/>
      <c r="R33" s="370"/>
      <c r="S33" s="370"/>
      <c r="T33" s="370"/>
      <c r="U33" s="370"/>
      <c r="V33" s="370"/>
    </row>
    <row r="34" spans="3:26" s="252" customFormat="1" ht="24.75" customHeight="1" x14ac:dyDescent="0.25">
      <c r="C34" s="247" t="s">
        <v>37</v>
      </c>
      <c r="D34" s="247"/>
      <c r="E34" s="344"/>
      <c r="F34" s="369" t="s">
        <v>232</v>
      </c>
      <c r="G34" s="369"/>
      <c r="H34" s="369"/>
      <c r="I34" s="369"/>
      <c r="J34" s="369"/>
      <c r="K34" s="369"/>
      <c r="L34" s="369"/>
      <c r="M34" s="369"/>
      <c r="N34" s="369"/>
      <c r="O34" s="370"/>
      <c r="P34" s="370"/>
      <c r="Q34" s="370"/>
      <c r="R34" s="370"/>
      <c r="S34" s="370"/>
      <c r="T34" s="370"/>
      <c r="U34" s="370"/>
      <c r="V34" s="370"/>
    </row>
    <row r="35" spans="3:26" s="252" customFormat="1" ht="24.75" customHeight="1" x14ac:dyDescent="0.25">
      <c r="C35" s="247" t="s">
        <v>48</v>
      </c>
      <c r="D35" s="247"/>
      <c r="E35" s="344"/>
      <c r="F35" s="369" t="s">
        <v>168</v>
      </c>
      <c r="G35" s="369"/>
      <c r="H35" s="369"/>
      <c r="I35" s="369"/>
      <c r="J35" s="369"/>
      <c r="K35" s="369"/>
      <c r="L35" s="369"/>
      <c r="M35" s="369"/>
      <c r="N35" s="369"/>
      <c r="O35" s="370"/>
      <c r="P35" s="370"/>
      <c r="Q35" s="370"/>
      <c r="R35" s="370"/>
      <c r="S35" s="370"/>
      <c r="T35" s="370"/>
      <c r="U35" s="370"/>
      <c r="V35" s="370"/>
    </row>
    <row r="36" spans="3:26" s="252" customFormat="1" ht="24.75" customHeight="1" x14ac:dyDescent="0.25">
      <c r="C36" s="254" t="s">
        <v>47</v>
      </c>
      <c r="D36" s="254"/>
      <c r="E36" s="344"/>
      <c r="F36" s="369" t="s">
        <v>169</v>
      </c>
      <c r="G36" s="369"/>
      <c r="H36" s="369"/>
      <c r="I36" s="369"/>
      <c r="J36" s="369"/>
      <c r="K36" s="369"/>
      <c r="L36" s="369"/>
      <c r="M36" s="369"/>
      <c r="N36" s="369"/>
      <c r="O36" s="370"/>
      <c r="P36" s="370"/>
      <c r="Q36" s="370"/>
      <c r="R36" s="370"/>
      <c r="S36" s="370"/>
      <c r="T36" s="370"/>
      <c r="U36" s="370"/>
      <c r="V36" s="370"/>
      <c r="W36" s="257"/>
      <c r="X36" s="257"/>
      <c r="Y36" s="258"/>
      <c r="Z36" s="258"/>
    </row>
    <row r="37" spans="3:26" s="252" customFormat="1" ht="24.75" customHeight="1" x14ac:dyDescent="0.25">
      <c r="C37" s="254" t="s">
        <v>46</v>
      </c>
      <c r="D37" s="254"/>
      <c r="E37" s="344"/>
      <c r="F37" s="369" t="s">
        <v>67</v>
      </c>
      <c r="G37" s="369"/>
      <c r="H37" s="369"/>
      <c r="I37" s="369"/>
      <c r="J37" s="369"/>
      <c r="K37" s="369"/>
      <c r="L37" s="369"/>
      <c r="M37" s="369"/>
      <c r="N37" s="369"/>
      <c r="O37" s="370"/>
      <c r="P37" s="370"/>
      <c r="Q37" s="370"/>
      <c r="R37" s="370"/>
      <c r="S37" s="370"/>
      <c r="T37" s="370"/>
      <c r="U37" s="370"/>
      <c r="V37" s="370"/>
      <c r="W37" s="257"/>
      <c r="X37" s="257"/>
    </row>
    <row r="38" spans="3:26" s="265" customFormat="1" ht="53.25" customHeight="1" x14ac:dyDescent="0.25">
      <c r="C38" s="250"/>
      <c r="D38" s="261" t="s">
        <v>86</v>
      </c>
      <c r="E38" s="371" t="s">
        <v>233</v>
      </c>
      <c r="F38" s="371"/>
      <c r="G38" s="371"/>
      <c r="H38" s="371"/>
      <c r="I38" s="371"/>
      <c r="J38" s="371"/>
      <c r="K38" s="371"/>
      <c r="L38" s="371"/>
      <c r="M38" s="371"/>
      <c r="N38" s="371"/>
      <c r="O38" s="343"/>
      <c r="P38" s="343"/>
      <c r="Q38" s="343"/>
      <c r="R38" s="262"/>
      <c r="S38" s="262"/>
      <c r="T38" s="263"/>
      <c r="U38" s="174"/>
      <c r="V38" s="264"/>
    </row>
    <row r="39" spans="3:26" s="252" customFormat="1" ht="33" customHeight="1" x14ac:dyDescent="0.3">
      <c r="C39" s="123"/>
      <c r="D39" s="213"/>
      <c r="E39" s="380"/>
      <c r="F39" s="380"/>
      <c r="G39" s="380"/>
      <c r="H39" s="380"/>
      <c r="I39" s="380"/>
      <c r="J39" s="380"/>
      <c r="K39" s="380"/>
      <c r="L39" s="380"/>
      <c r="M39" s="380"/>
      <c r="N39" s="266"/>
      <c r="O39" s="157"/>
      <c r="P39" s="267"/>
      <c r="Q39" s="267"/>
      <c r="R39" s="267"/>
      <c r="S39" s="267"/>
      <c r="T39" s="126"/>
      <c r="U39" s="25"/>
      <c r="V39" s="268"/>
    </row>
    <row r="40" spans="3:26" s="252" customFormat="1" ht="18" x14ac:dyDescent="0.25">
      <c r="C40" s="212"/>
      <c r="D40" s="213"/>
      <c r="E40" s="214"/>
      <c r="F40" s="214"/>
      <c r="G40" s="214"/>
      <c r="H40" s="214"/>
      <c r="I40" s="215"/>
      <c r="J40" s="215"/>
      <c r="K40" s="216"/>
      <c r="L40" s="216"/>
      <c r="M40" s="215"/>
      <c r="N40" s="215"/>
      <c r="O40" s="215"/>
      <c r="P40" s="215"/>
      <c r="Q40" s="215"/>
      <c r="R40" s="215"/>
      <c r="S40" s="215"/>
      <c r="T40" s="215"/>
      <c r="U40" s="215"/>
    </row>
    <row r="41" spans="3:26" x14ac:dyDescent="0.3">
      <c r="C41" s="212"/>
      <c r="D41" s="213"/>
      <c r="E41" s="214"/>
      <c r="F41" s="214"/>
      <c r="G41" s="214"/>
      <c r="H41" s="214"/>
      <c r="I41" s="215"/>
      <c r="J41" s="215"/>
      <c r="K41" s="216"/>
      <c r="L41" s="216"/>
      <c r="M41" s="215"/>
      <c r="N41" s="215"/>
      <c r="O41" s="215"/>
      <c r="P41" s="215"/>
      <c r="Q41" s="215"/>
      <c r="R41" s="215"/>
      <c r="S41" s="215"/>
      <c r="T41" s="215"/>
      <c r="U41" s="215"/>
    </row>
    <row r="42" spans="3:26" x14ac:dyDescent="0.3">
      <c r="C42" s="212"/>
      <c r="D42" s="213"/>
      <c r="E42" s="214"/>
      <c r="F42" s="214"/>
      <c r="G42" s="214"/>
      <c r="H42" s="214"/>
      <c r="I42" s="215"/>
      <c r="J42" s="215"/>
      <c r="K42" s="216"/>
      <c r="L42" s="216"/>
      <c r="M42" s="215"/>
      <c r="N42" s="215"/>
      <c r="O42" s="215"/>
      <c r="P42" s="215"/>
      <c r="Q42" s="215"/>
      <c r="R42" s="215"/>
      <c r="S42" s="215"/>
      <c r="T42" s="215"/>
      <c r="U42" s="215"/>
    </row>
  </sheetData>
  <sheetProtection selectLockedCells="1"/>
  <autoFilter ref="C6:W6"/>
  <mergeCells count="36">
    <mergeCell ref="E39:M39"/>
    <mergeCell ref="F17:N17"/>
    <mergeCell ref="F18:N18"/>
    <mergeCell ref="F19:N19"/>
    <mergeCell ref="F20:N20"/>
    <mergeCell ref="F21:N21"/>
    <mergeCell ref="F22:N22"/>
    <mergeCell ref="F25:N25"/>
    <mergeCell ref="F23:N23"/>
    <mergeCell ref="F26:N26"/>
    <mergeCell ref="F27:N27"/>
    <mergeCell ref="F28:N28"/>
    <mergeCell ref="F24:N24"/>
    <mergeCell ref="C24:E24"/>
    <mergeCell ref="D1:M1"/>
    <mergeCell ref="D2:L2"/>
    <mergeCell ref="E3:L3"/>
    <mergeCell ref="H5:U5"/>
    <mergeCell ref="K10:O10"/>
    <mergeCell ref="F29:N29"/>
    <mergeCell ref="F30:N30"/>
    <mergeCell ref="F31:N31"/>
    <mergeCell ref="F32:N32"/>
    <mergeCell ref="K11:O11"/>
    <mergeCell ref="K12:O12"/>
    <mergeCell ref="F33:N33"/>
    <mergeCell ref="O33:V33"/>
    <mergeCell ref="F34:N34"/>
    <mergeCell ref="O34:V34"/>
    <mergeCell ref="F35:N35"/>
    <mergeCell ref="O35:V35"/>
    <mergeCell ref="F36:N36"/>
    <mergeCell ref="O36:V36"/>
    <mergeCell ref="F37:N37"/>
    <mergeCell ref="O37:V37"/>
    <mergeCell ref="E38:N38"/>
  </mergeCells>
  <dataValidations count="4">
    <dataValidation type="list" allowBlank="1" showInputMessage="1" showErrorMessage="1" sqref="G7:G9">
      <formula1>rf</formula1>
    </dataValidation>
    <dataValidation type="decimal" allowBlank="1" showInputMessage="1" showErrorMessage="1" error="Monto inválido." prompt="Numero, sin comas ni signos monetarios." sqref="K11 E14:H14 G19:J20 G30:J30 G22:J28">
      <formula1>-999999999999</formula1>
      <formula2>999999999999</formula2>
    </dataValidation>
    <dataValidation type="date" showInputMessage="1" showErrorMessage="1" errorTitle="Error de datos" error="El periodo especificado no es válido." prompt="Digite el periodo en el formato MMDDYYYY" sqref="M4:U4 F4:K4">
      <formula1>36526</formula1>
      <formula2>55153</formula2>
    </dataValidation>
    <dataValidation showInputMessage="1" showErrorMessage="1" errorTitle="RNC/Cédula" error="El Nro. de RNC o Cedula, 9 u 11 digitos, con guiones sin espacios." prompt="No. de RNC con guiones sin espacios." sqref="D4"/>
  </dataValidations>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385" r:id="rId4" name="Button 1">
              <controlPr defaultSize="0" print="0" autoFill="0" autoPict="0" macro="[5]!CREAR_ARCHIVO">
                <anchor>
                  <from>
                    <xdr:col>6</xdr:col>
                    <xdr:colOff>342900</xdr:colOff>
                    <xdr:row>4</xdr:row>
                    <xdr:rowOff>171450</xdr:rowOff>
                  </from>
                  <to>
                    <xdr:col>7</xdr:col>
                    <xdr:colOff>228600</xdr:colOff>
                    <xdr:row>5</xdr:row>
                    <xdr:rowOff>133350</xdr:rowOff>
                  </to>
                </anchor>
              </controlPr>
            </control>
          </mc:Choice>
        </mc:AlternateContent>
        <mc:AlternateContent xmlns:mc="http://schemas.openxmlformats.org/markup-compatibility/2006">
          <mc:Choice Requires="x14">
            <control shapeId="16386" r:id="rId5" name="Button 2">
              <controlPr defaultSize="0" print="0" autoFill="0" autoPict="0" macro="[5]!limpiar_datos">
                <anchor>
                  <from>
                    <xdr:col>7</xdr:col>
                    <xdr:colOff>276225</xdr:colOff>
                    <xdr:row>4</xdr:row>
                    <xdr:rowOff>171450</xdr:rowOff>
                  </from>
                  <to>
                    <xdr:col>8</xdr:col>
                    <xdr:colOff>514350</xdr:colOff>
                    <xdr:row>5</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W38"/>
  <sheetViews>
    <sheetView showGridLines="0" topLeftCell="A13" zoomScale="80" zoomScaleNormal="80" workbookViewId="0">
      <selection activeCell="E31" sqref="E31:L31"/>
    </sheetView>
  </sheetViews>
  <sheetFormatPr defaultColWidth="9.140625" defaultRowHeight="12.75" x14ac:dyDescent="0.2"/>
  <cols>
    <col min="1" max="2" width="0.85546875" style="126" customWidth="1"/>
    <col min="3" max="3" width="17.7109375" style="212" customWidth="1"/>
    <col min="4" max="4" width="24" style="213" customWidth="1"/>
    <col min="5" max="5" width="17.42578125" style="49" customWidth="1"/>
    <col min="6" max="6" width="16.5703125" style="214" customWidth="1"/>
    <col min="7" max="7" width="12.28515625" style="215" customWidth="1"/>
    <col min="8" max="8" width="17.42578125" style="215" customWidth="1"/>
    <col min="9" max="9" width="14.140625" style="215" customWidth="1"/>
    <col min="10" max="10" width="18.42578125" style="215" customWidth="1"/>
    <col min="11" max="12" width="13.42578125" style="215" customWidth="1"/>
    <col min="13" max="13" width="19.85546875" style="215" customWidth="1"/>
    <col min="14" max="15" width="15.140625" style="215" customWidth="1"/>
    <col min="16" max="16" width="9.140625" style="25"/>
    <col min="17" max="17" width="12.7109375" style="126" bestFit="1" customWidth="1"/>
    <col min="18" max="18" width="12.42578125" style="126" customWidth="1"/>
    <col min="19" max="16384" width="9.140625" style="126"/>
  </cols>
  <sheetData>
    <row r="1" spans="3:18" s="207" customFormat="1" ht="29.25" customHeight="1" x14ac:dyDescent="0.3">
      <c r="C1" s="375" t="s">
        <v>129</v>
      </c>
      <c r="D1" s="375"/>
      <c r="E1" s="375"/>
      <c r="F1" s="375"/>
      <c r="G1" s="375"/>
      <c r="H1" s="375"/>
      <c r="I1" s="375"/>
      <c r="J1" s="375"/>
      <c r="K1" s="375"/>
      <c r="L1" s="375"/>
      <c r="M1" s="375"/>
      <c r="N1" s="375"/>
      <c r="O1" s="375"/>
      <c r="P1" s="375"/>
    </row>
    <row r="2" spans="3:18" s="274" customFormat="1" ht="15" customHeight="1" x14ac:dyDescent="0.2">
      <c r="C2" s="376" t="s">
        <v>88</v>
      </c>
      <c r="D2" s="376"/>
      <c r="E2" s="376"/>
      <c r="F2" s="376"/>
      <c r="G2" s="376"/>
      <c r="H2" s="376"/>
      <c r="I2" s="376"/>
      <c r="J2" s="376"/>
      <c r="K2" s="376"/>
      <c r="L2" s="376"/>
      <c r="M2" s="376"/>
      <c r="N2" s="376"/>
      <c r="O2" s="376"/>
      <c r="P2" s="376"/>
    </row>
    <row r="3" spans="3:18" s="274" customFormat="1" ht="15" customHeight="1" x14ac:dyDescent="0.2">
      <c r="C3" s="377" t="s">
        <v>130</v>
      </c>
      <c r="D3" s="377"/>
      <c r="E3" s="377"/>
      <c r="F3" s="377"/>
      <c r="G3" s="377"/>
      <c r="H3" s="377"/>
      <c r="I3" s="377"/>
      <c r="J3" s="377"/>
      <c r="K3" s="377"/>
      <c r="L3" s="377"/>
      <c r="M3" s="377"/>
      <c r="N3" s="377"/>
      <c r="O3" s="377"/>
      <c r="P3" s="377"/>
    </row>
    <row r="4" spans="3:18" s="274" customFormat="1" x14ac:dyDescent="0.2">
      <c r="C4" s="209"/>
      <c r="D4" s="218"/>
      <c r="E4" s="275"/>
      <c r="F4" s="220"/>
      <c r="G4" s="220"/>
      <c r="H4" s="220"/>
      <c r="I4" s="220"/>
      <c r="J4" s="220"/>
      <c r="K4" s="220"/>
      <c r="L4" s="220"/>
      <c r="M4" s="220"/>
      <c r="N4" s="220"/>
      <c r="O4" s="220"/>
      <c r="P4" s="24"/>
    </row>
    <row r="5" spans="3:18" s="274" customFormat="1" x14ac:dyDescent="0.2">
      <c r="C5" s="209"/>
      <c r="D5" s="218"/>
      <c r="E5" s="275"/>
      <c r="F5" s="220"/>
      <c r="G5" s="220"/>
      <c r="H5" s="220"/>
      <c r="I5" s="220"/>
      <c r="J5" s="220"/>
      <c r="K5" s="220"/>
      <c r="L5" s="220"/>
      <c r="M5" s="220"/>
      <c r="N5" s="220"/>
      <c r="O5" s="220"/>
      <c r="P5" s="24"/>
    </row>
    <row r="6" spans="3:18" s="274" customFormat="1" x14ac:dyDescent="0.2">
      <c r="C6" s="209"/>
      <c r="D6" s="218"/>
      <c r="E6" s="275"/>
      <c r="F6" s="220"/>
      <c r="G6" s="220"/>
      <c r="H6" s="220"/>
      <c r="I6" s="220"/>
      <c r="J6" s="220"/>
      <c r="K6" s="220"/>
      <c r="L6" s="220"/>
      <c r="M6" s="220"/>
      <c r="N6" s="220"/>
      <c r="O6" s="220"/>
      <c r="P6" s="24"/>
    </row>
    <row r="7" spans="3:18" ht="13.5" customHeight="1" thickBot="1" x14ac:dyDescent="0.25">
      <c r="C7" s="126"/>
      <c r="D7" s="281"/>
      <c r="F7" s="378" t="s">
        <v>170</v>
      </c>
      <c r="G7" s="379"/>
      <c r="H7" s="379"/>
      <c r="I7" s="379"/>
      <c r="J7" s="379"/>
      <c r="K7" s="379"/>
      <c r="L7" s="379"/>
      <c r="M7" s="379"/>
      <c r="N7" s="379"/>
      <c r="O7" s="307"/>
    </row>
    <row r="8" spans="3:18" s="259" customFormat="1" ht="60.75" customHeight="1" thickBot="1" x14ac:dyDescent="0.3">
      <c r="C8" s="223" t="s">
        <v>55</v>
      </c>
      <c r="D8" s="224" t="s">
        <v>45</v>
      </c>
      <c r="E8" s="276" t="s">
        <v>61</v>
      </c>
      <c r="F8" s="226" t="s">
        <v>53</v>
      </c>
      <c r="G8" s="90" t="s">
        <v>52</v>
      </c>
      <c r="H8" s="90" t="s">
        <v>71</v>
      </c>
      <c r="I8" s="35" t="s">
        <v>165</v>
      </c>
      <c r="J8" s="35" t="s">
        <v>97</v>
      </c>
      <c r="K8" s="89" t="s">
        <v>51</v>
      </c>
      <c r="L8" s="223" t="s">
        <v>49</v>
      </c>
      <c r="M8" s="223" t="s">
        <v>98</v>
      </c>
      <c r="N8" s="223" t="s">
        <v>87</v>
      </c>
      <c r="O8" s="223" t="s">
        <v>184</v>
      </c>
      <c r="P8" s="36" t="s">
        <v>46</v>
      </c>
    </row>
    <row r="9" spans="3:18" x14ac:dyDescent="0.2">
      <c r="C9" s="235"/>
      <c r="D9" s="277"/>
      <c r="E9" s="278"/>
      <c r="F9" s="279"/>
      <c r="G9" s="86"/>
      <c r="H9" s="86"/>
      <c r="I9" s="86"/>
      <c r="J9" s="87">
        <f>SUM(G9:I9)</f>
        <v>0</v>
      </c>
      <c r="K9" s="37"/>
      <c r="L9" s="88"/>
      <c r="M9" s="235"/>
      <c r="N9" s="235"/>
      <c r="O9" s="236" t="str">
        <f t="shared" ref="O9:O11" si="0">+IF(E9="","N/A",IF(E9="CUENTA CORRIENTE",(1/365),(M9-C9)/365))</f>
        <v>N/A</v>
      </c>
      <c r="P9" s="38" t="str">
        <f>IF(E9="","-",J9/$J$13)</f>
        <v>-</v>
      </c>
      <c r="R9" s="280"/>
    </row>
    <row r="10" spans="3:18" x14ac:dyDescent="0.2">
      <c r="C10" s="235"/>
      <c r="D10" s="277"/>
      <c r="E10" s="278"/>
      <c r="F10" s="279"/>
      <c r="G10" s="86"/>
      <c r="H10" s="86"/>
      <c r="I10" s="86"/>
      <c r="J10" s="87">
        <f t="shared" ref="J10:J11" si="1">SUM(G10:I10)</f>
        <v>0</v>
      </c>
      <c r="K10" s="37"/>
      <c r="L10" s="88"/>
      <c r="M10" s="235"/>
      <c r="N10" s="235"/>
      <c r="O10" s="236" t="str">
        <f t="shared" si="0"/>
        <v>N/A</v>
      </c>
      <c r="P10" s="38" t="str">
        <f>IF(E10="","-",J10/$J$13)</f>
        <v>-</v>
      </c>
    </row>
    <row r="11" spans="3:18" ht="13.5" customHeight="1" x14ac:dyDescent="0.2">
      <c r="C11" s="235"/>
      <c r="D11" s="277"/>
      <c r="E11" s="278"/>
      <c r="F11" s="279"/>
      <c r="G11" s="86"/>
      <c r="H11" s="86"/>
      <c r="I11" s="86"/>
      <c r="J11" s="87">
        <f t="shared" si="1"/>
        <v>0</v>
      </c>
      <c r="K11" s="37"/>
      <c r="L11" s="88"/>
      <c r="M11" s="235"/>
      <c r="N11" s="235"/>
      <c r="O11" s="236" t="str">
        <f t="shared" si="0"/>
        <v>N/A</v>
      </c>
      <c r="P11" s="38" t="str">
        <f>IF(E11="","-",J11/$J$13)</f>
        <v>-</v>
      </c>
    </row>
    <row r="12" spans="3:18" s="124" customFormat="1" ht="15.75" customHeight="1" thickBot="1" x14ac:dyDescent="0.25">
      <c r="C12" s="240"/>
      <c r="D12" s="192"/>
      <c r="E12" s="48"/>
      <c r="H12" s="214"/>
      <c r="I12" s="214"/>
      <c r="J12" s="215"/>
      <c r="K12" s="215"/>
      <c r="P12" s="23"/>
    </row>
    <row r="13" spans="3:18" s="124" customFormat="1" ht="15.75" customHeight="1" thickBot="1" x14ac:dyDescent="0.25">
      <c r="C13" s="240"/>
      <c r="D13" s="192"/>
      <c r="E13" s="327"/>
      <c r="F13" s="322"/>
      <c r="G13" s="322"/>
      <c r="H13" s="322"/>
      <c r="I13" s="323" t="s">
        <v>96</v>
      </c>
      <c r="J13" s="33">
        <f>+SUBTOTAL(9,J9:J12)</f>
        <v>0</v>
      </c>
      <c r="P13" s="23"/>
    </row>
    <row r="14" spans="3:18" s="124" customFormat="1" ht="15.75" customHeight="1" thickBot="1" x14ac:dyDescent="0.25">
      <c r="C14" s="240"/>
      <c r="D14" s="192"/>
      <c r="E14" s="327"/>
      <c r="F14" s="321"/>
      <c r="G14" s="322"/>
      <c r="H14" s="322"/>
      <c r="I14" s="323" t="s">
        <v>99</v>
      </c>
      <c r="J14" s="98">
        <f>+SUMPRODUCT(O9:O11,P9:P11)</f>
        <v>0</v>
      </c>
      <c r="P14" s="23"/>
    </row>
    <row r="15" spans="3:18" s="124" customFormat="1" ht="15.75" customHeight="1" thickBot="1" x14ac:dyDescent="0.25">
      <c r="C15" s="240"/>
      <c r="D15" s="192"/>
      <c r="E15" s="327"/>
      <c r="F15" s="321"/>
      <c r="G15" s="322"/>
      <c r="H15" s="322"/>
      <c r="I15" s="323" t="s">
        <v>185</v>
      </c>
      <c r="J15" s="98">
        <f>+J14*365</f>
        <v>0</v>
      </c>
      <c r="P15" s="23"/>
    </row>
    <row r="16" spans="3:18" s="124" customFormat="1" ht="15.75" customHeight="1" x14ac:dyDescent="0.2">
      <c r="C16" s="240"/>
      <c r="D16" s="192"/>
      <c r="E16" s="48"/>
      <c r="P16" s="23"/>
    </row>
    <row r="17" spans="3:23" s="124" customFormat="1" ht="15.75" customHeight="1" x14ac:dyDescent="0.25">
      <c r="C17" s="294" t="s">
        <v>33</v>
      </c>
      <c r="D17" s="128" t="s">
        <v>176</v>
      </c>
      <c r="E17" s="128"/>
      <c r="F17" s="148"/>
      <c r="G17" s="148"/>
      <c r="H17" s="148"/>
      <c r="I17" s="148"/>
      <c r="J17" s="148"/>
      <c r="K17" s="148"/>
      <c r="L17" s="148"/>
      <c r="M17" s="148"/>
      <c r="N17" s="148"/>
      <c r="P17" s="23"/>
    </row>
    <row r="18" spans="3:23" s="124" customFormat="1" ht="15.75" customHeight="1" x14ac:dyDescent="0.25">
      <c r="C18" s="142"/>
      <c r="D18" s="149" t="s">
        <v>95</v>
      </c>
      <c r="E18" s="128"/>
      <c r="F18" s="148"/>
      <c r="G18" s="148"/>
      <c r="H18" s="148"/>
      <c r="I18" s="148"/>
      <c r="J18" s="148"/>
      <c r="K18" s="148"/>
      <c r="L18" s="148"/>
      <c r="M18" s="148"/>
      <c r="N18" s="148"/>
      <c r="P18" s="23"/>
    </row>
    <row r="19" spans="3:23" x14ac:dyDescent="0.2">
      <c r="C19" s="93"/>
      <c r="D19" s="94"/>
      <c r="E19" s="253"/>
      <c r="F19" s="243"/>
      <c r="G19" s="244"/>
      <c r="H19" s="244"/>
      <c r="I19" s="244"/>
      <c r="J19" s="244"/>
    </row>
    <row r="20" spans="3:23" s="244" customFormat="1" x14ac:dyDescent="0.2">
      <c r="C20" s="192" t="s">
        <v>13</v>
      </c>
      <c r="D20" s="192"/>
      <c r="E20" s="48"/>
      <c r="G20" s="162"/>
      <c r="H20" s="162"/>
      <c r="I20" s="162"/>
      <c r="K20" s="215"/>
      <c r="P20" s="23"/>
    </row>
    <row r="21" spans="3:23" s="244" customFormat="1" x14ac:dyDescent="0.2">
      <c r="C21" s="48"/>
      <c r="E21" s="162"/>
      <c r="F21" s="162"/>
      <c r="G21" s="55"/>
      <c r="H21" s="283"/>
      <c r="I21" s="283"/>
      <c r="J21" s="60"/>
      <c r="P21" s="23"/>
    </row>
    <row r="22" spans="3:23" s="255" customFormat="1" ht="16.5" customHeight="1" x14ac:dyDescent="0.25">
      <c r="C22" s="254" t="s">
        <v>55</v>
      </c>
      <c r="D22" s="301"/>
      <c r="E22" s="382" t="s">
        <v>59</v>
      </c>
      <c r="F22" s="382"/>
      <c r="G22" s="382"/>
      <c r="H22" s="382"/>
      <c r="I22" s="382"/>
      <c r="J22" s="382"/>
      <c r="K22" s="382"/>
      <c r="L22" s="382"/>
      <c r="M22" s="301"/>
      <c r="P22" s="284"/>
    </row>
    <row r="23" spans="3:23" s="255" customFormat="1" ht="18.75" customHeight="1" x14ac:dyDescent="0.25">
      <c r="C23" s="254" t="s">
        <v>45</v>
      </c>
      <c r="D23" s="301"/>
      <c r="E23" s="382" t="s">
        <v>202</v>
      </c>
      <c r="F23" s="382"/>
      <c r="G23" s="382"/>
      <c r="H23" s="382"/>
      <c r="I23" s="382"/>
      <c r="J23" s="382"/>
      <c r="K23" s="382"/>
      <c r="L23" s="382"/>
      <c r="M23" s="301"/>
      <c r="P23" s="284"/>
    </row>
    <row r="24" spans="3:23" s="255" customFormat="1" ht="16.5" customHeight="1" x14ac:dyDescent="0.25">
      <c r="C24" s="254" t="s">
        <v>61</v>
      </c>
      <c r="D24" s="301"/>
      <c r="E24" s="382" t="s">
        <v>163</v>
      </c>
      <c r="F24" s="382"/>
      <c r="G24" s="382"/>
      <c r="H24" s="382"/>
      <c r="I24" s="382"/>
      <c r="J24" s="382"/>
      <c r="K24" s="382"/>
      <c r="L24" s="382"/>
      <c r="M24" s="302"/>
      <c r="N24" s="285"/>
      <c r="O24" s="285"/>
      <c r="P24" s="284"/>
    </row>
    <row r="25" spans="3:23" s="255" customFormat="1" ht="15.75" customHeight="1" x14ac:dyDescent="0.25">
      <c r="C25" s="254" t="s">
        <v>43</v>
      </c>
      <c r="D25" s="301"/>
      <c r="E25" s="382" t="s">
        <v>203</v>
      </c>
      <c r="F25" s="382"/>
      <c r="G25" s="382"/>
      <c r="H25" s="382"/>
      <c r="I25" s="382"/>
      <c r="J25" s="382"/>
      <c r="K25" s="382"/>
      <c r="L25" s="382"/>
      <c r="M25" s="301"/>
      <c r="P25" s="284"/>
    </row>
    <row r="26" spans="3:23" s="255" customFormat="1" ht="19.5" customHeight="1" x14ac:dyDescent="0.25">
      <c r="C26" s="254" t="s">
        <v>42</v>
      </c>
      <c r="D26" s="301"/>
      <c r="E26" s="382" t="s">
        <v>201</v>
      </c>
      <c r="F26" s="382"/>
      <c r="G26" s="382"/>
      <c r="H26" s="382"/>
      <c r="I26" s="382"/>
      <c r="J26" s="382"/>
      <c r="K26" s="382"/>
      <c r="L26" s="382"/>
      <c r="M26" s="301"/>
      <c r="P26" s="284"/>
    </row>
    <row r="27" spans="3:23" s="255" customFormat="1" ht="39.75" customHeight="1" x14ac:dyDescent="0.25">
      <c r="C27" s="254" t="s">
        <v>71</v>
      </c>
      <c r="D27" s="301"/>
      <c r="E27" s="382" t="s">
        <v>186</v>
      </c>
      <c r="F27" s="382"/>
      <c r="G27" s="382"/>
      <c r="H27" s="382"/>
      <c r="I27" s="382"/>
      <c r="J27" s="382"/>
      <c r="K27" s="382"/>
      <c r="L27" s="382"/>
      <c r="M27" s="301"/>
      <c r="P27" s="284"/>
    </row>
    <row r="28" spans="3:23" s="286" customFormat="1" ht="39.75" customHeight="1" x14ac:dyDescent="0.25">
      <c r="C28" s="247" t="s">
        <v>165</v>
      </c>
      <c r="D28" s="303"/>
      <c r="E28" s="382" t="s">
        <v>179</v>
      </c>
      <c r="F28" s="382"/>
      <c r="G28" s="382"/>
      <c r="H28" s="382"/>
      <c r="I28" s="382"/>
      <c r="J28" s="382"/>
      <c r="K28" s="382"/>
      <c r="L28" s="382"/>
      <c r="M28" s="313"/>
      <c r="O28" s="250"/>
      <c r="P28" s="287"/>
      <c r="Q28" s="287"/>
      <c r="R28" s="287"/>
      <c r="S28" s="287"/>
      <c r="T28" s="287"/>
      <c r="V28" s="265"/>
      <c r="W28" s="265"/>
    </row>
    <row r="29" spans="3:23" s="255" customFormat="1" ht="40.5" customHeight="1" x14ac:dyDescent="0.25">
      <c r="C29" s="254" t="s">
        <v>97</v>
      </c>
      <c r="D29" s="301"/>
      <c r="E29" s="382" t="s">
        <v>234</v>
      </c>
      <c r="F29" s="382"/>
      <c r="G29" s="382"/>
      <c r="H29" s="382"/>
      <c r="I29" s="382"/>
      <c r="J29" s="382"/>
      <c r="K29" s="382"/>
      <c r="L29" s="382"/>
      <c r="M29" s="301"/>
      <c r="P29" s="284"/>
    </row>
    <row r="30" spans="3:23" s="285" customFormat="1" ht="18.75" customHeight="1" x14ac:dyDescent="0.25">
      <c r="C30" s="254" t="s">
        <v>36</v>
      </c>
      <c r="D30" s="302"/>
      <c r="E30" s="382" t="s">
        <v>204</v>
      </c>
      <c r="F30" s="382"/>
      <c r="G30" s="382"/>
      <c r="H30" s="382"/>
      <c r="I30" s="382"/>
      <c r="J30" s="382"/>
      <c r="K30" s="382"/>
      <c r="L30" s="382"/>
      <c r="M30" s="301"/>
      <c r="N30" s="255"/>
      <c r="O30" s="255"/>
      <c r="P30" s="284"/>
    </row>
    <row r="31" spans="3:23" s="285" customFormat="1" ht="35.25" customHeight="1" x14ac:dyDescent="0.25">
      <c r="C31" s="254" t="s">
        <v>34</v>
      </c>
      <c r="D31" s="302"/>
      <c r="E31" s="382" t="s">
        <v>171</v>
      </c>
      <c r="F31" s="382"/>
      <c r="G31" s="382"/>
      <c r="H31" s="382"/>
      <c r="I31" s="382"/>
      <c r="J31" s="382"/>
      <c r="K31" s="382"/>
      <c r="L31" s="382"/>
      <c r="M31" s="381"/>
      <c r="N31" s="381"/>
      <c r="O31" s="381"/>
      <c r="P31" s="284"/>
    </row>
    <row r="32" spans="3:23" s="285" customFormat="1" ht="16.5" customHeight="1" x14ac:dyDescent="0.25">
      <c r="C32" s="254" t="s">
        <v>98</v>
      </c>
      <c r="D32" s="302"/>
      <c r="E32" s="382" t="s">
        <v>205</v>
      </c>
      <c r="F32" s="382"/>
      <c r="G32" s="382"/>
      <c r="H32" s="382"/>
      <c r="I32" s="382"/>
      <c r="J32" s="382"/>
      <c r="K32" s="382"/>
      <c r="L32" s="382"/>
      <c r="M32" s="381"/>
      <c r="N32" s="381"/>
      <c r="O32" s="381"/>
      <c r="P32" s="284"/>
    </row>
    <row r="33" spans="3:16" s="285" customFormat="1" ht="17.25" customHeight="1" x14ac:dyDescent="0.25">
      <c r="C33" s="254" t="s">
        <v>48</v>
      </c>
      <c r="D33" s="302"/>
      <c r="E33" s="382" t="s">
        <v>172</v>
      </c>
      <c r="F33" s="382"/>
      <c r="G33" s="382"/>
      <c r="H33" s="382"/>
      <c r="I33" s="382"/>
      <c r="J33" s="382"/>
      <c r="K33" s="382"/>
      <c r="L33" s="382"/>
      <c r="M33" s="381"/>
      <c r="N33" s="381"/>
      <c r="O33" s="381"/>
      <c r="P33" s="284"/>
    </row>
    <row r="34" spans="3:16" s="285" customFormat="1" ht="18.75" customHeight="1" x14ac:dyDescent="0.25">
      <c r="C34" s="254" t="s">
        <v>184</v>
      </c>
      <c r="D34" s="302"/>
      <c r="E34" s="382" t="s">
        <v>100</v>
      </c>
      <c r="F34" s="382"/>
      <c r="G34" s="382"/>
      <c r="H34" s="382"/>
      <c r="I34" s="382"/>
      <c r="J34" s="382"/>
      <c r="K34" s="382"/>
      <c r="L34" s="382"/>
      <c r="M34" s="381"/>
      <c r="N34" s="381"/>
      <c r="O34" s="381"/>
      <c r="P34" s="284"/>
    </row>
    <row r="35" spans="3:16" s="285" customFormat="1" ht="23.25" customHeight="1" x14ac:dyDescent="0.25">
      <c r="C35" s="254" t="s">
        <v>46</v>
      </c>
      <c r="D35" s="302"/>
      <c r="E35" s="382" t="s">
        <v>67</v>
      </c>
      <c r="F35" s="382"/>
      <c r="G35" s="382"/>
      <c r="H35" s="382"/>
      <c r="I35" s="382"/>
      <c r="J35" s="382"/>
      <c r="K35" s="382"/>
      <c r="L35" s="382"/>
      <c r="M35" s="381"/>
      <c r="N35" s="381"/>
      <c r="O35" s="381"/>
      <c r="P35" s="284"/>
    </row>
    <row r="36" spans="3:16" s="263" customFormat="1" ht="18.75" customHeight="1" x14ac:dyDescent="0.25">
      <c r="C36" s="250"/>
      <c r="D36" s="319" t="s">
        <v>86</v>
      </c>
      <c r="E36" s="382" t="s">
        <v>206</v>
      </c>
      <c r="F36" s="382"/>
      <c r="G36" s="382"/>
      <c r="H36" s="382"/>
      <c r="I36" s="382"/>
      <c r="J36" s="382"/>
      <c r="K36" s="382"/>
      <c r="L36" s="382"/>
      <c r="M36" s="381"/>
      <c r="N36" s="381"/>
      <c r="O36" s="381"/>
    </row>
    <row r="37" spans="3:16" s="263" customFormat="1" ht="15" x14ac:dyDescent="0.25">
      <c r="C37" s="168"/>
      <c r="D37" s="317"/>
      <c r="E37" s="382"/>
      <c r="F37" s="382"/>
      <c r="G37" s="382"/>
      <c r="H37" s="382"/>
      <c r="I37" s="382"/>
      <c r="J37" s="382"/>
      <c r="K37" s="382"/>
      <c r="L37" s="382"/>
      <c r="M37" s="381"/>
      <c r="N37" s="381"/>
      <c r="O37" s="381"/>
    </row>
    <row r="38" spans="3:16" s="263" customFormat="1" ht="23.25" customHeight="1" x14ac:dyDescent="0.25">
      <c r="C38" s="250"/>
      <c r="D38" s="248"/>
      <c r="E38" s="382"/>
      <c r="F38" s="382"/>
      <c r="G38" s="382"/>
      <c r="H38" s="382"/>
      <c r="I38" s="382"/>
      <c r="J38" s="382"/>
      <c r="K38" s="382"/>
      <c r="L38" s="382"/>
      <c r="M38" s="289"/>
      <c r="N38" s="287"/>
      <c r="O38" s="287"/>
      <c r="P38" s="174"/>
    </row>
  </sheetData>
  <sheetProtection selectLockedCells="1"/>
  <mergeCells count="26">
    <mergeCell ref="E29:L29"/>
    <mergeCell ref="E30:L30"/>
    <mergeCell ref="E31:L31"/>
    <mergeCell ref="C1:P1"/>
    <mergeCell ref="C2:P2"/>
    <mergeCell ref="C3:P3"/>
    <mergeCell ref="F7:N7"/>
    <mergeCell ref="E28:L28"/>
    <mergeCell ref="E22:L22"/>
    <mergeCell ref="E25:L25"/>
    <mergeCell ref="E24:L24"/>
    <mergeCell ref="E23:L23"/>
    <mergeCell ref="E26:L26"/>
    <mergeCell ref="E27:L27"/>
    <mergeCell ref="M31:O31"/>
    <mergeCell ref="E32:L32"/>
    <mergeCell ref="M32:O32"/>
    <mergeCell ref="E33:L33"/>
    <mergeCell ref="M33:O33"/>
    <mergeCell ref="M37:O37"/>
    <mergeCell ref="E36:L38"/>
    <mergeCell ref="E34:L34"/>
    <mergeCell ref="M34:O34"/>
    <mergeCell ref="E35:L35"/>
    <mergeCell ref="M35:O35"/>
    <mergeCell ref="M36:O36"/>
  </mergeCells>
  <dataValidations count="4">
    <dataValidation type="list" allowBlank="1" showInputMessage="1" showErrorMessage="1" sqref="E9:E11">
      <formula1>mm</formula1>
    </dataValidation>
    <dataValidation type="decimal" allowBlank="1" showInputMessage="1" showErrorMessage="1" error="Monto inválido." prompt="Numero, sin comas ni signos monetarios." sqref="D36 C37 E19:F19 F29 F25:I27 G23:I23">
      <formula1>-999999999999</formula1>
      <formula2>999999999999</formula2>
    </dataValidation>
    <dataValidation showInputMessage="1" showErrorMessage="1" errorTitle="RNC/Cédula" error="El Nro. de RNC o Cedula, 9 u 11 digitos, con guiones sin espacios." prompt="No. de RNC con guiones sin espacios." sqref="D4:D6"/>
    <dataValidation type="date" showInputMessage="1" showErrorMessage="1" errorTitle="Error de datos" error="El periodo especificado no es válido." prompt="Digite el periodo en el formato MMDDYYYY" sqref="E4:O6">
      <formula1>36526</formula1>
      <formula2>55153</formula2>
    </dataValidation>
  </dataValidations>
  <pageMargins left="0.75" right="0.75" top="1" bottom="1" header="0.5" footer="0.5"/>
  <pageSetup scale="28"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409" r:id="rId4" name="Button 1">
              <controlPr defaultSize="0" print="0" autoFill="0" autoPict="0" macro="[6]!CREAR_ARCHIVO">
                <anchor>
                  <from>
                    <xdr:col>5</xdr:col>
                    <xdr:colOff>228600</xdr:colOff>
                    <xdr:row>5</xdr:row>
                    <xdr:rowOff>104775</xdr:rowOff>
                  </from>
                  <to>
                    <xdr:col>5</xdr:col>
                    <xdr:colOff>1028700</xdr:colOff>
                    <xdr:row>7</xdr:row>
                    <xdr:rowOff>28575</xdr:rowOff>
                  </to>
                </anchor>
              </controlPr>
            </control>
          </mc:Choice>
        </mc:AlternateContent>
        <mc:AlternateContent xmlns:mc="http://schemas.openxmlformats.org/markup-compatibility/2006">
          <mc:Choice Requires="x14">
            <control shapeId="17410" r:id="rId5" name="Button 2">
              <controlPr defaultSize="0" print="0" autoFill="0" autoPict="0" macro="[6]!limpiar_datos">
                <anchor>
                  <from>
                    <xdr:col>5</xdr:col>
                    <xdr:colOff>1066800</xdr:colOff>
                    <xdr:row>5</xdr:row>
                    <xdr:rowOff>104775</xdr:rowOff>
                  </from>
                  <to>
                    <xdr:col>7</xdr:col>
                    <xdr:colOff>104775</xdr:colOff>
                    <xdr:row>7</xdr:row>
                    <xdr:rowOff>28575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6"/>
  <sheetViews>
    <sheetView showGridLines="0" zoomScale="80" zoomScaleNormal="80" workbookViewId="0">
      <selection activeCell="F27" sqref="F27:L27"/>
    </sheetView>
  </sheetViews>
  <sheetFormatPr defaultColWidth="9.140625" defaultRowHeight="12.75" x14ac:dyDescent="0.2"/>
  <cols>
    <col min="1" max="2" width="0.85546875" style="126" customWidth="1"/>
    <col min="3" max="3" width="18.7109375" style="212" customWidth="1"/>
    <col min="4" max="4" width="26.140625" style="213" customWidth="1"/>
    <col min="5" max="5" width="21.85546875" style="49" customWidth="1"/>
    <col min="6" max="6" width="14.42578125" style="214" customWidth="1"/>
    <col min="7" max="7" width="14" style="215" customWidth="1"/>
    <col min="8" max="8" width="16.5703125" style="215" customWidth="1"/>
    <col min="9" max="9" width="19.85546875" style="215" customWidth="1"/>
    <col min="10" max="10" width="16.5703125" style="215" customWidth="1"/>
    <col min="11" max="12" width="18" style="215" customWidth="1"/>
    <col min="13" max="13" width="14.5703125" style="215" customWidth="1"/>
    <col min="14" max="14" width="12.7109375" style="126" bestFit="1" customWidth="1"/>
    <col min="15" max="15" width="12.42578125" style="126" customWidth="1"/>
    <col min="16" max="16384" width="9.140625" style="126"/>
  </cols>
  <sheetData>
    <row r="1" spans="3:15" s="290" customFormat="1" ht="28.5" customHeight="1" x14ac:dyDescent="0.25">
      <c r="C1" s="385" t="s">
        <v>173</v>
      </c>
      <c r="D1" s="385"/>
      <c r="E1" s="385"/>
      <c r="F1" s="385"/>
      <c r="G1" s="385"/>
      <c r="H1" s="385"/>
      <c r="I1" s="385"/>
      <c r="J1" s="385"/>
      <c r="K1" s="385"/>
      <c r="L1" s="385"/>
      <c r="M1" s="385"/>
    </row>
    <row r="2" spans="3:15" s="274" customFormat="1" ht="15" customHeight="1" x14ac:dyDescent="0.2">
      <c r="C2" s="376" t="s">
        <v>88</v>
      </c>
      <c r="D2" s="376"/>
      <c r="E2" s="376"/>
      <c r="F2" s="376"/>
      <c r="G2" s="376"/>
      <c r="H2" s="376"/>
      <c r="I2" s="376"/>
      <c r="J2" s="376"/>
      <c r="K2" s="376"/>
      <c r="L2" s="376"/>
      <c r="M2" s="376"/>
    </row>
    <row r="3" spans="3:15" s="274" customFormat="1" ht="15" customHeight="1" x14ac:dyDescent="0.2">
      <c r="C3" s="377" t="s">
        <v>130</v>
      </c>
      <c r="D3" s="377"/>
      <c r="E3" s="377"/>
      <c r="F3" s="377"/>
      <c r="G3" s="377"/>
      <c r="H3" s="377"/>
      <c r="I3" s="377"/>
      <c r="J3" s="377"/>
      <c r="K3" s="377"/>
      <c r="L3" s="377"/>
      <c r="M3" s="377"/>
    </row>
    <row r="4" spans="3:15" s="274" customFormat="1" x14ac:dyDescent="0.2">
      <c r="C4" s="209"/>
      <c r="D4" s="218"/>
      <c r="E4" s="275"/>
      <c r="F4" s="220"/>
      <c r="G4" s="220"/>
      <c r="H4" s="220"/>
      <c r="I4" s="291"/>
      <c r="J4" s="220"/>
      <c r="K4" s="220"/>
      <c r="L4" s="220"/>
      <c r="M4" s="220"/>
    </row>
    <row r="5" spans="3:15" s="274" customFormat="1" x14ac:dyDescent="0.2">
      <c r="C5" s="209"/>
      <c r="D5" s="218"/>
      <c r="E5" s="275"/>
      <c r="F5" s="220"/>
      <c r="G5" s="220"/>
      <c r="H5" s="220"/>
      <c r="I5" s="291"/>
      <c r="J5" s="220"/>
      <c r="K5" s="220"/>
      <c r="L5" s="220"/>
      <c r="M5" s="220"/>
    </row>
    <row r="6" spans="3:15" s="274" customFormat="1" x14ac:dyDescent="0.2">
      <c r="C6" s="209"/>
      <c r="D6" s="218"/>
      <c r="E6" s="275"/>
      <c r="F6" s="220"/>
      <c r="G6" s="220"/>
      <c r="H6" s="220"/>
      <c r="I6" s="291"/>
      <c r="J6" s="220"/>
      <c r="K6" s="220"/>
      <c r="L6" s="220"/>
      <c r="M6" s="220"/>
    </row>
    <row r="7" spans="3:15" ht="13.5" customHeight="1" thickBot="1" x14ac:dyDescent="0.25">
      <c r="C7" s="126"/>
      <c r="D7" s="281"/>
      <c r="F7" s="378" t="s">
        <v>174</v>
      </c>
      <c r="G7" s="379"/>
      <c r="H7" s="379"/>
      <c r="I7" s="379"/>
      <c r="J7" s="379"/>
      <c r="K7" s="379"/>
      <c r="L7" s="379"/>
      <c r="M7" s="379"/>
    </row>
    <row r="8" spans="3:15" s="259" customFormat="1" ht="50.25" customHeight="1" thickBot="1" x14ac:dyDescent="0.3">
      <c r="C8" s="223" t="s">
        <v>55</v>
      </c>
      <c r="D8" s="224" t="s">
        <v>45</v>
      </c>
      <c r="E8" s="276" t="s">
        <v>61</v>
      </c>
      <c r="F8" s="226" t="s">
        <v>53</v>
      </c>
      <c r="G8" s="90" t="s">
        <v>177</v>
      </c>
      <c r="H8" s="90" t="s">
        <v>41</v>
      </c>
      <c r="I8" s="90" t="s">
        <v>40</v>
      </c>
      <c r="J8" s="35" t="s">
        <v>165</v>
      </c>
      <c r="K8" s="35" t="s">
        <v>97</v>
      </c>
      <c r="L8" s="35" t="s">
        <v>50</v>
      </c>
      <c r="M8" s="223" t="s">
        <v>48</v>
      </c>
    </row>
    <row r="9" spans="3:15" x14ac:dyDescent="0.2">
      <c r="C9" s="235"/>
      <c r="D9" s="277"/>
      <c r="E9" s="278"/>
      <c r="F9" s="279"/>
      <c r="G9" s="86"/>
      <c r="H9" s="86"/>
      <c r="I9" s="86"/>
      <c r="J9" s="86"/>
      <c r="K9" s="87">
        <f>SUM(G9:J9)</f>
        <v>0</v>
      </c>
      <c r="L9" s="87"/>
      <c r="M9" s="235"/>
      <c r="O9" s="280"/>
    </row>
    <row r="10" spans="3:15" x14ac:dyDescent="0.2">
      <c r="C10" s="235"/>
      <c r="D10" s="277"/>
      <c r="E10" s="278"/>
      <c r="F10" s="279"/>
      <c r="G10" s="86"/>
      <c r="H10" s="86"/>
      <c r="I10" s="86"/>
      <c r="J10" s="86"/>
      <c r="K10" s="87">
        <f t="shared" ref="K10:K11" si="0">SUM(G10:J10)</f>
        <v>0</v>
      </c>
      <c r="L10" s="87"/>
      <c r="M10" s="235"/>
    </row>
    <row r="11" spans="3:15" ht="13.5" customHeight="1" x14ac:dyDescent="0.2">
      <c r="C11" s="235"/>
      <c r="D11" s="277"/>
      <c r="E11" s="278"/>
      <c r="F11" s="279"/>
      <c r="G11" s="86"/>
      <c r="H11" s="86"/>
      <c r="I11" s="86"/>
      <c r="J11" s="86"/>
      <c r="K11" s="87">
        <f t="shared" si="0"/>
        <v>0</v>
      </c>
      <c r="L11" s="87"/>
      <c r="M11" s="235"/>
    </row>
    <row r="12" spans="3:15" ht="15.75" customHeight="1" thickBot="1" x14ac:dyDescent="0.25">
      <c r="D12" s="281"/>
      <c r="E12" s="212"/>
      <c r="F12" s="126"/>
      <c r="G12" s="124"/>
      <c r="H12" s="124"/>
      <c r="I12" s="124"/>
      <c r="J12" s="124"/>
      <c r="K12" s="124"/>
      <c r="L12" s="124"/>
    </row>
    <row r="13" spans="3:15" s="124" customFormat="1" ht="23.25" customHeight="1" thickBot="1" x14ac:dyDescent="0.25">
      <c r="C13" s="240"/>
      <c r="D13" s="192"/>
      <c r="E13" s="48"/>
      <c r="H13" s="292" t="s">
        <v>175</v>
      </c>
      <c r="I13" s="292"/>
      <c r="J13" s="282"/>
      <c r="K13" s="33">
        <f>+SUBTOTAL(9,K9:K12)</f>
        <v>0</v>
      </c>
      <c r="L13" s="293"/>
    </row>
    <row r="14" spans="3:15" s="124" customFormat="1" ht="15.75" customHeight="1" x14ac:dyDescent="0.2">
      <c r="C14" s="240"/>
      <c r="D14" s="192"/>
      <c r="E14" s="48"/>
    </row>
    <row r="15" spans="3:15" s="150" customFormat="1" ht="22.5" customHeight="1" x14ac:dyDescent="0.25">
      <c r="C15" s="294" t="s">
        <v>33</v>
      </c>
      <c r="D15" s="128" t="s">
        <v>176</v>
      </c>
      <c r="E15" s="295"/>
      <c r="F15" s="295"/>
      <c r="G15" s="295"/>
      <c r="H15" s="295"/>
      <c r="I15" s="295"/>
      <c r="J15" s="295"/>
      <c r="K15" s="295"/>
      <c r="L15" s="295"/>
      <c r="M15" s="295"/>
    </row>
    <row r="16" spans="3:15" s="148" customFormat="1" ht="15.75" x14ac:dyDescent="0.25">
      <c r="C16" s="142"/>
      <c r="D16" s="149" t="s">
        <v>95</v>
      </c>
      <c r="E16" s="128"/>
      <c r="G16" s="296"/>
      <c r="H16" s="296"/>
      <c r="I16" s="296"/>
      <c r="J16" s="296"/>
      <c r="K16" s="296"/>
      <c r="L16" s="296"/>
    </row>
    <row r="17" spans="1:14" s="237" customFormat="1" ht="15" x14ac:dyDescent="0.2">
      <c r="C17" s="142"/>
      <c r="D17" s="140"/>
      <c r="E17" s="297"/>
      <c r="F17" s="298"/>
      <c r="G17" s="293"/>
      <c r="H17" s="293"/>
      <c r="I17" s="293"/>
      <c r="J17" s="293"/>
      <c r="K17" s="293"/>
      <c r="L17" s="293"/>
      <c r="M17" s="296"/>
    </row>
    <row r="18" spans="1:14" s="293" customFormat="1" ht="15.75" x14ac:dyDescent="0.25">
      <c r="C18" s="299" t="s">
        <v>13</v>
      </c>
      <c r="D18" s="299"/>
      <c r="E18" s="128"/>
      <c r="G18" s="149"/>
      <c r="H18" s="149"/>
      <c r="I18" s="149"/>
    </row>
    <row r="19" spans="1:14" s="293" customFormat="1" ht="15.75" x14ac:dyDescent="0.25">
      <c r="C19" s="128"/>
      <c r="E19" s="149"/>
      <c r="F19" s="149"/>
      <c r="G19" s="155"/>
      <c r="H19" s="151"/>
      <c r="I19" s="151"/>
      <c r="J19" s="151"/>
      <c r="K19" s="151"/>
      <c r="L19" s="151"/>
    </row>
    <row r="20" spans="1:14" s="151" customFormat="1" ht="27.75" customHeight="1" x14ac:dyDescent="0.2">
      <c r="C20" s="300" t="s">
        <v>55</v>
      </c>
      <c r="D20" s="300"/>
      <c r="E20" s="346"/>
      <c r="F20" s="383" t="s">
        <v>59</v>
      </c>
      <c r="G20" s="383"/>
      <c r="H20" s="383"/>
      <c r="I20" s="383"/>
      <c r="J20" s="383"/>
      <c r="K20" s="383"/>
      <c r="L20" s="383"/>
      <c r="M20" s="301"/>
      <c r="N20" s="301"/>
    </row>
    <row r="21" spans="1:14" s="151" customFormat="1" ht="27.75" customHeight="1" x14ac:dyDescent="0.2">
      <c r="C21" s="300" t="s">
        <v>45</v>
      </c>
      <c r="D21" s="300"/>
      <c r="E21" s="346"/>
      <c r="F21" s="383" t="s">
        <v>202</v>
      </c>
      <c r="G21" s="383"/>
      <c r="H21" s="383"/>
      <c r="I21" s="383"/>
      <c r="J21" s="383"/>
      <c r="K21" s="383"/>
      <c r="L21" s="383"/>
      <c r="M21" s="301"/>
      <c r="N21" s="301"/>
    </row>
    <row r="22" spans="1:14" s="151" customFormat="1" ht="39" customHeight="1" x14ac:dyDescent="0.2">
      <c r="C22" s="300" t="s">
        <v>61</v>
      </c>
      <c r="D22" s="300"/>
      <c r="E22" s="346"/>
      <c r="F22" s="383" t="s">
        <v>207</v>
      </c>
      <c r="G22" s="383"/>
      <c r="H22" s="383"/>
      <c r="I22" s="383"/>
      <c r="J22" s="383"/>
      <c r="K22" s="383"/>
      <c r="L22" s="383"/>
      <c r="M22" s="301"/>
      <c r="N22" s="302"/>
    </row>
    <row r="23" spans="1:14" s="151" customFormat="1" ht="39" customHeight="1" x14ac:dyDescent="0.2">
      <c r="C23" s="300" t="s">
        <v>43</v>
      </c>
      <c r="D23" s="300"/>
      <c r="E23" s="346"/>
      <c r="F23" s="383" t="s">
        <v>203</v>
      </c>
      <c r="G23" s="383"/>
      <c r="H23" s="383"/>
      <c r="I23" s="383"/>
      <c r="J23" s="383"/>
      <c r="K23" s="383"/>
      <c r="L23" s="383"/>
      <c r="M23" s="301"/>
      <c r="N23" s="301"/>
    </row>
    <row r="24" spans="1:14" s="151" customFormat="1" ht="27.75" customHeight="1" x14ac:dyDescent="0.2">
      <c r="C24" s="300" t="s">
        <v>177</v>
      </c>
      <c r="D24" s="300"/>
      <c r="E24" s="346"/>
      <c r="F24" s="383" t="s">
        <v>208</v>
      </c>
      <c r="G24" s="383"/>
      <c r="H24" s="383"/>
      <c r="I24" s="383"/>
      <c r="J24" s="383"/>
      <c r="K24" s="383"/>
      <c r="L24" s="383"/>
      <c r="M24" s="301"/>
      <c r="N24" s="301"/>
    </row>
    <row r="25" spans="1:14" s="151" customFormat="1" ht="39.75" customHeight="1" x14ac:dyDescent="0.2">
      <c r="A25" s="151">
        <v>0</v>
      </c>
      <c r="C25" s="303" t="s">
        <v>41</v>
      </c>
      <c r="D25" s="303"/>
      <c r="E25" s="345"/>
      <c r="F25" s="383" t="s">
        <v>209</v>
      </c>
      <c r="G25" s="383"/>
      <c r="H25" s="383"/>
      <c r="I25" s="383"/>
      <c r="J25" s="383"/>
      <c r="K25" s="383"/>
      <c r="L25" s="383"/>
      <c r="M25" s="301"/>
      <c r="N25" s="301"/>
    </row>
    <row r="26" spans="1:14" s="151" customFormat="1" ht="42" customHeight="1" x14ac:dyDescent="0.2">
      <c r="C26" s="303" t="s">
        <v>40</v>
      </c>
      <c r="D26" s="303"/>
      <c r="E26" s="345"/>
      <c r="F26" s="383" t="s">
        <v>210</v>
      </c>
      <c r="G26" s="383"/>
      <c r="H26" s="383"/>
      <c r="I26" s="383"/>
      <c r="J26" s="383"/>
      <c r="K26" s="383"/>
      <c r="L26" s="383"/>
      <c r="M26" s="301"/>
      <c r="N26" s="301"/>
    </row>
    <row r="27" spans="1:14" s="151" customFormat="1" ht="42" customHeight="1" x14ac:dyDescent="0.2">
      <c r="C27" s="300" t="s">
        <v>165</v>
      </c>
      <c r="D27" s="300"/>
      <c r="E27" s="346"/>
      <c r="F27" s="383" t="s">
        <v>179</v>
      </c>
      <c r="G27" s="383"/>
      <c r="H27" s="383"/>
      <c r="I27" s="383"/>
      <c r="J27" s="383"/>
      <c r="K27" s="383"/>
      <c r="L27" s="383"/>
      <c r="M27" s="384"/>
      <c r="N27" s="384"/>
    </row>
    <row r="28" spans="1:14" s="304" customFormat="1" ht="37.5" customHeight="1" x14ac:dyDescent="0.25">
      <c r="C28" s="300" t="s">
        <v>97</v>
      </c>
      <c r="D28" s="300"/>
      <c r="E28" s="346"/>
      <c r="F28" s="383" t="s">
        <v>235</v>
      </c>
      <c r="G28" s="383"/>
      <c r="H28" s="383"/>
      <c r="I28" s="383"/>
      <c r="J28" s="383"/>
      <c r="K28" s="383"/>
      <c r="L28" s="383"/>
      <c r="M28" s="384"/>
      <c r="N28" s="384"/>
    </row>
    <row r="29" spans="1:14" s="152" customFormat="1" ht="56.25" customHeight="1" x14ac:dyDescent="0.2">
      <c r="C29" s="300" t="s">
        <v>50</v>
      </c>
      <c r="D29" s="300"/>
      <c r="E29" s="346"/>
      <c r="F29" s="386" t="s">
        <v>199</v>
      </c>
      <c r="G29" s="386"/>
      <c r="H29" s="386"/>
      <c r="I29" s="386"/>
      <c r="J29" s="386"/>
      <c r="K29" s="386"/>
      <c r="L29" s="386"/>
      <c r="M29" s="301"/>
      <c r="N29" s="301"/>
    </row>
    <row r="30" spans="1:14" s="152" customFormat="1" ht="27.75" customHeight="1" x14ac:dyDescent="0.2">
      <c r="C30" s="300" t="s">
        <v>48</v>
      </c>
      <c r="D30" s="300"/>
      <c r="E30" s="346"/>
      <c r="F30" s="383" t="s">
        <v>168</v>
      </c>
      <c r="G30" s="383"/>
      <c r="H30" s="383"/>
      <c r="I30" s="383"/>
      <c r="J30" s="383"/>
      <c r="K30" s="383"/>
      <c r="L30" s="383"/>
      <c r="M30" s="301"/>
      <c r="N30" s="301"/>
    </row>
    <row r="31" spans="1:14" s="237" customFormat="1" ht="12.75" customHeight="1" x14ac:dyDescent="0.25">
      <c r="C31" s="305"/>
      <c r="D31" s="153" t="s">
        <v>86</v>
      </c>
      <c r="E31" s="371" t="s">
        <v>236</v>
      </c>
      <c r="F31" s="371"/>
      <c r="G31" s="371"/>
      <c r="H31" s="371"/>
      <c r="I31" s="371"/>
      <c r="J31" s="371"/>
      <c r="K31" s="371"/>
      <c r="L31" s="371"/>
      <c r="M31" s="348"/>
    </row>
    <row r="32" spans="1:14" s="237" customFormat="1" ht="12" customHeight="1" x14ac:dyDescent="0.2">
      <c r="C32" s="141"/>
      <c r="D32" s="306"/>
      <c r="E32" s="371"/>
      <c r="F32" s="371"/>
      <c r="G32" s="371"/>
      <c r="H32" s="371"/>
      <c r="I32" s="371"/>
      <c r="J32" s="371"/>
      <c r="K32" s="371"/>
      <c r="L32" s="371"/>
      <c r="M32" s="348"/>
    </row>
    <row r="33" spans="3:13" s="237" customFormat="1" ht="13.5" customHeight="1" x14ac:dyDescent="0.2">
      <c r="C33" s="305"/>
      <c r="D33" s="306"/>
      <c r="E33" s="371"/>
      <c r="F33" s="371"/>
      <c r="G33" s="371"/>
      <c r="H33" s="371"/>
      <c r="I33" s="371"/>
      <c r="J33" s="371"/>
      <c r="K33" s="371"/>
      <c r="L33" s="371"/>
      <c r="M33" s="348"/>
    </row>
    <row r="35" spans="3:13" x14ac:dyDescent="0.2">
      <c r="H35" s="59"/>
    </row>
    <row r="36" spans="3:13" x14ac:dyDescent="0.2">
      <c r="H36" s="58"/>
    </row>
  </sheetData>
  <sheetProtection selectLockedCells="1"/>
  <mergeCells count="18">
    <mergeCell ref="F27:L27"/>
    <mergeCell ref="M27:N27"/>
    <mergeCell ref="F28:L28"/>
    <mergeCell ref="M28:N28"/>
    <mergeCell ref="F30:L30"/>
    <mergeCell ref="E31:L33"/>
    <mergeCell ref="C1:M1"/>
    <mergeCell ref="C2:M2"/>
    <mergeCell ref="C3:M3"/>
    <mergeCell ref="F7:M7"/>
    <mergeCell ref="F29:L29"/>
    <mergeCell ref="F22:L22"/>
    <mergeCell ref="F21:L21"/>
    <mergeCell ref="F20:L20"/>
    <mergeCell ref="F23:L23"/>
    <mergeCell ref="F24:L24"/>
    <mergeCell ref="F25:L25"/>
    <mergeCell ref="F26:L26"/>
  </mergeCells>
  <dataValidations count="4">
    <dataValidation type="decimal" allowBlank="1" showInputMessage="1" showErrorMessage="1" error="Monto inválido." prompt="Numero, sin comas ni signos monetarios." sqref="D31 C32 E17:F17 G23:H26 H20:H21">
      <formula1>-999999999999</formula1>
      <formula2>999999999999</formula2>
    </dataValidation>
    <dataValidation type="list" allowBlank="1" showInputMessage="1" showErrorMessage="1" sqref="E9:E11">
      <formula1>otras</formula1>
    </dataValidation>
    <dataValidation showInputMessage="1" showErrorMessage="1" errorTitle="RNC/Cédula" error="El Nro. de RNC o Cedula, 9 u 11 digitos, con guiones sin espacios." prompt="No. de RNC con guiones sin espacios." sqref="D4:D6"/>
    <dataValidation type="date" showInputMessage="1" showErrorMessage="1" errorTitle="Error de datos" error="El periodo especificado no es válido." prompt="Digite el periodo en el formato MMDDYYYY" sqref="J4:M6 E4:H6">
      <formula1>36526</formula1>
      <formula2>55153</formula2>
    </dataValidation>
  </dataValidations>
  <pageMargins left="0.75" right="0.75" top="1" bottom="1" header="0.5" footer="0.5"/>
  <pageSetup scale="28"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33" r:id="rId4" name="Button 1">
              <controlPr defaultSize="0" print="0" autoFill="0" autoPict="0" macro="[6]!CREAR_ARCHIVO">
                <anchor>
                  <from>
                    <xdr:col>4</xdr:col>
                    <xdr:colOff>1200150</xdr:colOff>
                    <xdr:row>5</xdr:row>
                    <xdr:rowOff>123825</xdr:rowOff>
                  </from>
                  <to>
                    <xdr:col>5</xdr:col>
                    <xdr:colOff>533400</xdr:colOff>
                    <xdr:row>7</xdr:row>
                    <xdr:rowOff>38100</xdr:rowOff>
                  </to>
                </anchor>
              </controlPr>
            </control>
          </mc:Choice>
        </mc:AlternateContent>
        <mc:AlternateContent xmlns:mc="http://schemas.openxmlformats.org/markup-compatibility/2006">
          <mc:Choice Requires="x14">
            <control shapeId="18434" r:id="rId5" name="Button 2">
              <controlPr defaultSize="0" print="0" autoFill="0" autoPict="0" macro="[6]!limpiar_datos">
                <anchor>
                  <from>
                    <xdr:col>5</xdr:col>
                    <xdr:colOff>571500</xdr:colOff>
                    <xdr:row>5</xdr:row>
                    <xdr:rowOff>123825</xdr:rowOff>
                  </from>
                  <to>
                    <xdr:col>6</xdr:col>
                    <xdr:colOff>571500</xdr:colOff>
                    <xdr:row>7</xdr:row>
                    <xdr:rowOff>38100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L30"/>
  <sheetViews>
    <sheetView showGridLines="0" zoomScale="80" zoomScaleNormal="80" workbookViewId="0">
      <selection activeCell="J24" sqref="J24:K24"/>
    </sheetView>
  </sheetViews>
  <sheetFormatPr defaultColWidth="9.140625" defaultRowHeight="12.75" x14ac:dyDescent="0.2"/>
  <cols>
    <col min="1" max="2" width="0.85546875" style="126" customWidth="1"/>
    <col min="3" max="3" width="17.7109375" style="212" customWidth="1"/>
    <col min="4" max="4" width="26.42578125" style="213" customWidth="1"/>
    <col min="5" max="5" width="27.5703125" style="49" customWidth="1"/>
    <col min="6" max="6" width="13.28515625" style="214" customWidth="1"/>
    <col min="7" max="7" width="17.42578125" style="215" customWidth="1"/>
    <col min="8" max="8" width="16.5703125" style="215" customWidth="1"/>
    <col min="9" max="9" width="16.42578125" style="215" customWidth="1"/>
    <col min="10" max="11" width="9.140625" style="126"/>
    <col min="12" max="12" width="9.140625" style="126" customWidth="1"/>
    <col min="13" max="16384" width="9.140625" style="126"/>
  </cols>
  <sheetData>
    <row r="1" spans="3:9" s="207" customFormat="1" ht="29.25" customHeight="1" x14ac:dyDescent="0.3">
      <c r="C1" s="375" t="s">
        <v>187</v>
      </c>
      <c r="D1" s="375"/>
      <c r="E1" s="375"/>
      <c r="F1" s="375"/>
      <c r="G1" s="375"/>
      <c r="H1" s="375"/>
      <c r="I1" s="375"/>
    </row>
    <row r="2" spans="3:9" s="274" customFormat="1" ht="15" customHeight="1" x14ac:dyDescent="0.2">
      <c r="C2" s="376" t="s">
        <v>88</v>
      </c>
      <c r="D2" s="376"/>
      <c r="E2" s="376"/>
      <c r="F2" s="376"/>
      <c r="G2" s="376"/>
      <c r="H2" s="376"/>
      <c r="I2" s="376"/>
    </row>
    <row r="3" spans="3:9" s="274" customFormat="1" ht="15" customHeight="1" x14ac:dyDescent="0.2">
      <c r="C3" s="377" t="s">
        <v>130</v>
      </c>
      <c r="D3" s="377"/>
      <c r="E3" s="377"/>
      <c r="F3" s="377"/>
      <c r="G3" s="377"/>
      <c r="H3" s="377"/>
      <c r="I3" s="377"/>
    </row>
    <row r="5" spans="3:9" s="274" customFormat="1" x14ac:dyDescent="0.2">
      <c r="C5" s="209"/>
      <c r="D5" s="218"/>
      <c r="E5" s="275"/>
      <c r="F5" s="220"/>
      <c r="G5" s="220"/>
      <c r="H5" s="220"/>
      <c r="I5" s="220"/>
    </row>
    <row r="6" spans="3:9" s="274" customFormat="1" x14ac:dyDescent="0.2">
      <c r="C6" s="209"/>
      <c r="D6" s="218"/>
      <c r="E6" s="275"/>
      <c r="F6" s="220"/>
      <c r="G6" s="220"/>
      <c r="H6" s="220"/>
      <c r="I6" s="220"/>
    </row>
    <row r="7" spans="3:9" s="237" customFormat="1" ht="13.5" customHeight="1" thickBot="1" x14ac:dyDescent="0.25">
      <c r="D7" s="309"/>
      <c r="E7" s="154"/>
      <c r="F7" s="387" t="s">
        <v>187</v>
      </c>
      <c r="G7" s="388"/>
      <c r="H7" s="388"/>
      <c r="I7" s="388"/>
    </row>
    <row r="8" spans="3:9" s="259" customFormat="1" ht="49.5" customHeight="1" thickBot="1" x14ac:dyDescent="0.3">
      <c r="C8" s="223" t="s">
        <v>55</v>
      </c>
      <c r="D8" s="224" t="s">
        <v>188</v>
      </c>
      <c r="E8" s="276" t="s">
        <v>61</v>
      </c>
      <c r="F8" s="226" t="s">
        <v>53</v>
      </c>
      <c r="G8" s="90" t="s">
        <v>189</v>
      </c>
      <c r="H8" s="35" t="s">
        <v>165</v>
      </c>
      <c r="I8" s="35" t="s">
        <v>97</v>
      </c>
    </row>
    <row r="9" spans="3:9" x14ac:dyDescent="0.2">
      <c r="C9" s="235"/>
      <c r="D9" s="277"/>
      <c r="E9" s="278"/>
      <c r="F9" s="279"/>
      <c r="G9" s="86"/>
      <c r="H9" s="86"/>
      <c r="I9" s="87">
        <f>SUM(G9:H9)</f>
        <v>0</v>
      </c>
    </row>
    <row r="10" spans="3:9" x14ac:dyDescent="0.2">
      <c r="C10" s="235"/>
      <c r="D10" s="277"/>
      <c r="E10" s="278"/>
      <c r="F10" s="279"/>
      <c r="G10" s="86"/>
      <c r="H10" s="86"/>
      <c r="I10" s="87">
        <f t="shared" ref="I10:I11" si="0">SUM(G10:H10)</f>
        <v>0</v>
      </c>
    </row>
    <row r="11" spans="3:9" ht="13.5" customHeight="1" x14ac:dyDescent="0.2">
      <c r="C11" s="235"/>
      <c r="D11" s="277"/>
      <c r="E11" s="278"/>
      <c r="F11" s="279"/>
      <c r="G11" s="86"/>
      <c r="H11" s="86"/>
      <c r="I11" s="87">
        <f t="shared" si="0"/>
        <v>0</v>
      </c>
    </row>
    <row r="12" spans="3:9" ht="15.75" customHeight="1" x14ac:dyDescent="0.2">
      <c r="D12" s="281"/>
      <c r="E12" s="212"/>
      <c r="F12" s="126"/>
      <c r="G12" s="124"/>
      <c r="H12" s="311" t="s">
        <v>193</v>
      </c>
      <c r="I12" s="312" t="str">
        <f>IF(SUM(I9:I11)&lt;1,"-",SUM(I9:I11)/SUM('Portafolio de Inversiones RF'!P10+'Portafolio de Inversiones - MM'!J13+'Portafolio de Inversiones-RV '!K13))</f>
        <v>-</v>
      </c>
    </row>
    <row r="13" spans="3:9" s="124" customFormat="1" ht="15.75" customHeight="1" x14ac:dyDescent="0.2">
      <c r="C13" s="240"/>
      <c r="D13" s="192"/>
      <c r="E13" s="48"/>
    </row>
    <row r="14" spans="3:9" s="124" customFormat="1" ht="27.75" customHeight="1" x14ac:dyDescent="0.2">
      <c r="C14" s="310" t="s">
        <v>33</v>
      </c>
      <c r="D14" s="389" t="s">
        <v>161</v>
      </c>
      <c r="E14" s="389"/>
      <c r="F14" s="389"/>
      <c r="G14" s="389"/>
      <c r="H14" s="389"/>
    </row>
    <row r="15" spans="3:9" s="124" customFormat="1" ht="15.75" customHeight="1" x14ac:dyDescent="0.2">
      <c r="C15" s="308"/>
      <c r="D15" s="162" t="s">
        <v>95</v>
      </c>
      <c r="E15" s="48"/>
    </row>
    <row r="16" spans="3:9" x14ac:dyDescent="0.2">
      <c r="C16" s="308"/>
      <c r="D16" s="94"/>
      <c r="E16" s="253"/>
      <c r="F16" s="243"/>
      <c r="G16" s="244"/>
      <c r="H16" s="244"/>
      <c r="I16" s="244"/>
    </row>
    <row r="17" spans="3:12" s="244" customFormat="1" x14ac:dyDescent="0.2">
      <c r="C17" s="192" t="s">
        <v>13</v>
      </c>
      <c r="D17" s="192"/>
      <c r="E17" s="48"/>
      <c r="G17" s="162"/>
      <c r="H17" s="162"/>
    </row>
    <row r="18" spans="3:12" s="244" customFormat="1" ht="15" customHeight="1" x14ac:dyDescent="0.2">
      <c r="C18" s="240"/>
      <c r="D18" s="192"/>
      <c r="E18" s="48"/>
      <c r="G18" s="55"/>
      <c r="H18" s="283"/>
      <c r="I18" s="60"/>
    </row>
    <row r="19" spans="3:12" s="255" customFormat="1" ht="23.25" customHeight="1" x14ac:dyDescent="0.25">
      <c r="C19" s="254" t="s">
        <v>55</v>
      </c>
      <c r="E19" s="382" t="s">
        <v>59</v>
      </c>
      <c r="F19" s="382"/>
      <c r="G19" s="382"/>
      <c r="H19" s="382"/>
      <c r="I19" s="382"/>
      <c r="J19" s="301"/>
    </row>
    <row r="20" spans="3:12" s="255" customFormat="1" ht="38.25" customHeight="1" x14ac:dyDescent="0.25">
      <c r="C20" s="254" t="s">
        <v>188</v>
      </c>
      <c r="E20" s="382" t="s">
        <v>190</v>
      </c>
      <c r="F20" s="382"/>
      <c r="G20" s="382"/>
      <c r="H20" s="382"/>
      <c r="I20" s="382"/>
      <c r="J20" s="301"/>
    </row>
    <row r="21" spans="3:12" s="255" customFormat="1" ht="34.5" customHeight="1" x14ac:dyDescent="0.25">
      <c r="C21" s="254" t="s">
        <v>61</v>
      </c>
      <c r="E21" s="382" t="s">
        <v>191</v>
      </c>
      <c r="F21" s="382"/>
      <c r="G21" s="382"/>
      <c r="H21" s="382"/>
      <c r="I21" s="382"/>
      <c r="J21" s="301"/>
    </row>
    <row r="22" spans="3:12" s="255" customFormat="1" ht="42.75" customHeight="1" x14ac:dyDescent="0.25">
      <c r="C22" s="254" t="s">
        <v>43</v>
      </c>
      <c r="E22" s="382" t="s">
        <v>200</v>
      </c>
      <c r="F22" s="382"/>
      <c r="G22" s="382"/>
      <c r="H22" s="382"/>
      <c r="I22" s="382"/>
      <c r="J22" s="381"/>
      <c r="K22" s="381"/>
    </row>
    <row r="23" spans="3:12" s="255" customFormat="1" ht="36" customHeight="1" x14ac:dyDescent="0.25">
      <c r="C23" s="254" t="s">
        <v>189</v>
      </c>
      <c r="E23" s="382" t="s">
        <v>192</v>
      </c>
      <c r="F23" s="382"/>
      <c r="G23" s="382"/>
      <c r="H23" s="382"/>
      <c r="I23" s="382"/>
      <c r="J23" s="381"/>
      <c r="K23" s="381"/>
      <c r="L23" s="324"/>
    </row>
    <row r="24" spans="3:12" s="286" customFormat="1" ht="55.5" customHeight="1" x14ac:dyDescent="0.25">
      <c r="C24" s="247" t="s">
        <v>165</v>
      </c>
      <c r="D24" s="247"/>
      <c r="E24" s="382" t="s">
        <v>179</v>
      </c>
      <c r="F24" s="382"/>
      <c r="G24" s="382"/>
      <c r="H24" s="382"/>
      <c r="I24" s="382"/>
      <c r="J24" s="381"/>
      <c r="K24" s="381"/>
      <c r="L24" s="265"/>
    </row>
    <row r="25" spans="3:12" s="255" customFormat="1" ht="58.5" customHeight="1" x14ac:dyDescent="0.25">
      <c r="C25" s="254" t="s">
        <v>97</v>
      </c>
      <c r="E25" s="382" t="s">
        <v>237</v>
      </c>
      <c r="F25" s="382"/>
      <c r="G25" s="382"/>
      <c r="H25" s="382"/>
      <c r="I25" s="382"/>
      <c r="J25" s="381"/>
      <c r="K25" s="381"/>
      <c r="L25" s="328"/>
    </row>
    <row r="26" spans="3:12" s="263" customFormat="1" ht="15" x14ac:dyDescent="0.25">
      <c r="C26" s="288"/>
      <c r="D26" s="249"/>
      <c r="E26" s="344"/>
      <c r="F26" s="344"/>
      <c r="G26" s="349"/>
      <c r="H26" s="349"/>
      <c r="I26" s="349"/>
      <c r="J26" s="320"/>
    </row>
    <row r="27" spans="3:12" s="263" customFormat="1" ht="32.25" customHeight="1" x14ac:dyDescent="0.25">
      <c r="C27" s="250"/>
      <c r="D27" s="261" t="s">
        <v>86</v>
      </c>
      <c r="E27" s="369" t="s">
        <v>238</v>
      </c>
      <c r="F27" s="369"/>
      <c r="G27" s="369"/>
      <c r="H27" s="369"/>
      <c r="I27" s="369"/>
      <c r="J27" s="328"/>
      <c r="K27" s="328"/>
      <c r="L27" s="324"/>
    </row>
    <row r="28" spans="3:12" s="263" customFormat="1" ht="18.75" customHeight="1" x14ac:dyDescent="0.25">
      <c r="C28" s="250"/>
      <c r="D28" s="261"/>
      <c r="E28" s="369"/>
      <c r="F28" s="369"/>
      <c r="G28" s="369"/>
      <c r="H28" s="369"/>
      <c r="I28" s="369"/>
      <c r="J28" s="328"/>
      <c r="K28" s="328"/>
      <c r="L28" s="324"/>
    </row>
    <row r="29" spans="3:12" s="263" customFormat="1" ht="15" customHeight="1" x14ac:dyDescent="0.25">
      <c r="C29" s="168"/>
      <c r="D29" s="248"/>
      <c r="E29" s="370"/>
      <c r="F29" s="370"/>
      <c r="G29" s="370"/>
      <c r="H29" s="370"/>
      <c r="I29" s="370"/>
      <c r="J29" s="370"/>
      <c r="K29" s="370"/>
      <c r="L29" s="324"/>
    </row>
    <row r="30" spans="3:12" s="263" customFormat="1" ht="23.25" customHeight="1" x14ac:dyDescent="0.25">
      <c r="C30" s="250"/>
      <c r="D30" s="248"/>
      <c r="E30" s="289"/>
      <c r="F30" s="289"/>
      <c r="G30" s="289"/>
      <c r="H30" s="289"/>
      <c r="I30" s="289"/>
    </row>
  </sheetData>
  <sheetProtection selectLockedCells="1"/>
  <mergeCells count="18">
    <mergeCell ref="C1:I1"/>
    <mergeCell ref="F7:I7"/>
    <mergeCell ref="D14:H14"/>
    <mergeCell ref="E21:I21"/>
    <mergeCell ref="C2:I2"/>
    <mergeCell ref="C3:I3"/>
    <mergeCell ref="E19:I19"/>
    <mergeCell ref="E20:I20"/>
    <mergeCell ref="E29:K29"/>
    <mergeCell ref="E22:I22"/>
    <mergeCell ref="J22:K22"/>
    <mergeCell ref="E23:I23"/>
    <mergeCell ref="J23:K23"/>
    <mergeCell ref="E24:I24"/>
    <mergeCell ref="J24:K24"/>
    <mergeCell ref="E25:I25"/>
    <mergeCell ref="J25:K25"/>
    <mergeCell ref="E27:I28"/>
  </mergeCells>
  <dataValidations count="3">
    <dataValidation type="decimal" allowBlank="1" showInputMessage="1" showErrorMessage="1" error="Monto inválido." prompt="Numero, sin comas ni signos monetarios." sqref="D27:D28 C29 E16:F16 G20:H20">
      <formula1>-999999999999</formula1>
      <formula2>999999999999</formula2>
    </dataValidation>
    <dataValidation type="date" showInputMessage="1" showErrorMessage="1" errorTitle="Error de datos" error="El periodo especificado no es válido." prompt="Digite el periodo en el formato MMDDYYYY" sqref="E5:I6">
      <formula1>36526</formula1>
      <formula2>55153</formula2>
    </dataValidation>
    <dataValidation showInputMessage="1" showErrorMessage="1" errorTitle="RNC/Cédula" error="El Nro. de RNC o Cedula, 9 u 11 digitos, con guiones sin espacios." prompt="No. de RNC con guiones sin espacios." sqref="D5:D6"/>
  </dataValidations>
  <pageMargins left="0.75" right="0.75" top="1" bottom="1" header="0.5" footer="0.5"/>
  <pageSetup scale="28"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6]!CREAR_ARCHIVO">
                <anchor>
                  <from>
                    <xdr:col>4</xdr:col>
                    <xdr:colOff>1228725</xdr:colOff>
                    <xdr:row>5</xdr:row>
                    <xdr:rowOff>104775</xdr:rowOff>
                  </from>
                  <to>
                    <xdr:col>5</xdr:col>
                    <xdr:colOff>190500</xdr:colOff>
                    <xdr:row>7</xdr:row>
                    <xdr:rowOff>28575</xdr:rowOff>
                  </to>
                </anchor>
              </controlPr>
            </control>
          </mc:Choice>
        </mc:AlternateContent>
        <mc:AlternateContent xmlns:mc="http://schemas.openxmlformats.org/markup-compatibility/2006">
          <mc:Choice Requires="x14">
            <control shapeId="19458" r:id="rId5" name="Button 2">
              <controlPr defaultSize="0" print="0" autoFill="0" autoPict="0" macro="[6]!limpiar_datos">
                <anchor>
                  <from>
                    <xdr:col>5</xdr:col>
                    <xdr:colOff>228600</xdr:colOff>
                    <xdr:row>5</xdr:row>
                    <xdr:rowOff>104775</xdr:rowOff>
                  </from>
                  <to>
                    <xdr:col>6</xdr:col>
                    <xdr:colOff>304800</xdr:colOff>
                    <xdr:row>7</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[2]Filas!#REF!</xm:f>
          </x14:formula1>
          <xm:sqref>E9:E11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Portada.</vt:lpstr>
      <vt:lpstr>Suscripción y Rescate cuotas</vt:lpstr>
      <vt:lpstr>Límite de participación y relac</vt:lpstr>
      <vt:lpstr>Valoración diaria de la cuota</vt:lpstr>
      <vt:lpstr>Información Diaria a public</vt:lpstr>
      <vt:lpstr>Portafolio de Inversiones RF</vt:lpstr>
      <vt:lpstr>Portafolio de Inversiones - MM</vt:lpstr>
      <vt:lpstr>Portafolio de Inversiones-RV </vt:lpstr>
      <vt:lpstr>Porcentaje de liquidez</vt:lpstr>
      <vt:lpstr>Hoja1</vt:lpstr>
      <vt:lpstr>MM</vt:lpstr>
      <vt:lpstr>'Información Diaria a public'!Print_Area</vt:lpstr>
      <vt:lpstr>RF</vt:lpstr>
      <vt:lpstr>RV</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2016-05-06T16:16:56Z</dcterms:modified>
</cp:coreProperties>
</file>